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J69"/>
  <c r="AK69" s="1"/>
  <c r="AI69"/>
  <c r="AJ68"/>
  <c r="AI68"/>
  <c r="AK68" s="1"/>
  <c r="AJ67"/>
  <c r="AI67"/>
  <c r="AK67" s="1"/>
  <c r="AK66"/>
  <c r="AJ66"/>
  <c r="AI66"/>
  <c r="AJ65"/>
  <c r="AK65" s="1"/>
  <c r="AI65"/>
  <c r="AJ64"/>
  <c r="AI64"/>
  <c r="AK64" s="1"/>
  <c r="AJ63"/>
  <c r="AI63"/>
  <c r="AK63" s="1"/>
  <c r="AK62"/>
  <c r="AJ62"/>
  <c r="AI62"/>
  <c r="AJ61"/>
  <c r="AK61" s="1"/>
  <c r="AI61"/>
  <c r="AJ60"/>
  <c r="AI60"/>
  <c r="AK60" s="1"/>
  <c r="AJ59"/>
  <c r="AI59"/>
  <c r="AK59" s="1"/>
  <c r="AK58"/>
  <c r="AJ58"/>
  <c r="AI58"/>
  <c r="AJ57"/>
  <c r="AK57" s="1"/>
  <c r="AI57"/>
  <c r="AJ56"/>
  <c r="AI56"/>
  <c r="AK56" s="1"/>
  <c r="AJ55"/>
  <c r="AI55"/>
  <c r="AK55" s="1"/>
  <c r="AK54"/>
  <c r="AJ54"/>
  <c r="AI54"/>
  <c r="AJ53"/>
  <c r="AK53" s="1"/>
  <c r="AI53"/>
  <c r="AJ52"/>
  <c r="AI52"/>
  <c r="AK52" s="1"/>
  <c r="AJ51"/>
  <c r="AI51"/>
  <c r="AK51" s="1"/>
  <c r="AK50"/>
  <c r="AJ50"/>
  <c r="AI50"/>
  <c r="AJ49"/>
  <c r="AK49" s="1"/>
  <c r="AI49"/>
  <c r="AJ48"/>
  <c r="AI48"/>
  <c r="AK48" s="1"/>
  <c r="AJ47"/>
  <c r="AI47"/>
  <c r="AK47" s="1"/>
  <c r="AK46"/>
  <c r="AJ46"/>
  <c r="AI46"/>
  <c r="AJ45"/>
  <c r="AK45" s="1"/>
  <c r="AI45"/>
  <c r="AJ44"/>
  <c r="AI44"/>
  <c r="AK44" s="1"/>
  <c r="AJ43"/>
  <c r="AI43"/>
  <c r="AK43" s="1"/>
  <c r="AK42"/>
  <c r="AJ42"/>
  <c r="AI42"/>
  <c r="AJ41"/>
  <c r="AK41" s="1"/>
  <c r="AI41"/>
  <c r="AJ40"/>
  <c r="AI40"/>
  <c r="AK40" s="1"/>
  <c r="AJ39"/>
  <c r="AI39"/>
  <c r="AK39" s="1"/>
  <c r="AK38"/>
  <c r="AJ38"/>
  <c r="AI38"/>
  <c r="AJ37"/>
  <c r="AK37" s="1"/>
  <c r="AI37"/>
  <c r="AJ36"/>
  <c r="AI36"/>
  <c r="AK36" s="1"/>
  <c r="AJ35"/>
  <c r="AI35"/>
  <c r="AK35" s="1"/>
  <c r="AJ34"/>
  <c r="AI34"/>
  <c r="AK34" s="1"/>
  <c r="AJ33"/>
  <c r="AK33" s="1"/>
  <c r="AI33"/>
  <c r="AJ32"/>
  <c r="AI32"/>
  <c r="AK32" s="1"/>
  <c r="AJ31"/>
  <c r="AI31"/>
  <c r="AK31" s="1"/>
  <c r="AK30"/>
  <c r="AJ30"/>
  <c r="AI30"/>
  <c r="AJ29"/>
  <c r="AK29" s="1"/>
  <c r="AI29"/>
  <c r="AJ28"/>
  <c r="AI28"/>
  <c r="AK28" s="1"/>
  <c r="AJ27"/>
  <c r="AI27"/>
  <c r="AK27" s="1"/>
  <c r="AK26"/>
  <c r="AJ26"/>
  <c r="AI26"/>
</calcChain>
</file>

<file path=xl/sharedStrings.xml><?xml version="1.0" encoding="utf-8"?>
<sst xmlns="http://schemas.openxmlformats.org/spreadsheetml/2006/main" count="161" uniqueCount="94">
  <si>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</si>
  <si>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</si>
  <si>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</si>
  <si>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</si>
  <si>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</si>
  <si>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</si>
  <si>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</si>
  <si>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</si>
  <si>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</si>
  <si>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</si>
  <si>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</si>
  <si>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</si>
  <si>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</si>
  <si>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</si>
  <si>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</si>
  <si>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</si>
  <si>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</si>
  <si>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</si>
  <si>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</si>
  <si>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</si>
  <si>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</si>
  <si>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</si>
  <si>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</si>
  <si>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</si>
  <si>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</si>
  <si>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</si>
  <si>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</si>
  <si>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</si>
  <si>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</si>
  <si>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</si>
  <si>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</si>
  <si>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</si>
  <si>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</si>
  <si>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ОБЕД</t>
  </si>
  <si>
    <t>Икра кабачковая (промышленного производства)</t>
  </si>
  <si>
    <t>Каша жидкая молочная из гречневой крупы</t>
  </si>
  <si>
    <t>Какао с молоком</t>
  </si>
  <si>
    <t>Масло (порциями)</t>
  </si>
  <si>
    <t>Сыр (порциями)</t>
  </si>
  <si>
    <t>ЗАВТРАК</t>
  </si>
  <si>
    <t>Фрукты свежие (груша)</t>
  </si>
  <si>
    <t>Суп картофельный с бобовыми</t>
  </si>
  <si>
    <t>Макароны отварные с овощами</t>
  </si>
  <si>
    <t>Рыба припущенная (минтай)</t>
  </si>
  <si>
    <t>Компот из кураги</t>
  </si>
  <si>
    <t>Соль на день (пищевая йодированная)</t>
  </si>
  <si>
    <t>Хлеб ржаной</t>
  </si>
  <si>
    <t>Шифр продукта</t>
  </si>
  <si>
    <t>Итого</t>
  </si>
  <si>
    <t>Вода</t>
  </si>
  <si>
    <t>л</t>
  </si>
  <si>
    <t/>
  </si>
  <si>
    <t>Говядина 1 кат.</t>
  </si>
  <si>
    <t>кг</t>
  </si>
  <si>
    <t>610001</t>
  </si>
  <si>
    <t>Горох, лущеный</t>
  </si>
  <si>
    <t>613030</t>
  </si>
  <si>
    <t>Гречневая крупа ядрица</t>
  </si>
  <si>
    <t>Груша</t>
  </si>
  <si>
    <t>Икра кабачковая</t>
  </si>
  <si>
    <t>Какао-порошок</t>
  </si>
  <si>
    <t>г</t>
  </si>
  <si>
    <t>Картофель</t>
  </si>
  <si>
    <t>615078</t>
  </si>
  <si>
    <t>Курага</t>
  </si>
  <si>
    <t>Лук репчатый</t>
  </si>
  <si>
    <t>615082</t>
  </si>
  <si>
    <t>Макаронные изделия</t>
  </si>
  <si>
    <t>613052</t>
  </si>
  <si>
    <t>Масло растительное</t>
  </si>
  <si>
    <t>612025</t>
  </si>
  <si>
    <t>Масло сливочное</t>
  </si>
  <si>
    <t>Минтай потрошенный</t>
  </si>
  <si>
    <t>611008</t>
  </si>
  <si>
    <t>Молоко</t>
  </si>
  <si>
    <t>612036</t>
  </si>
  <si>
    <t>Морковь</t>
  </si>
  <si>
    <t>615084</t>
  </si>
  <si>
    <t>Петрушка</t>
  </si>
  <si>
    <t>Сахарный песок</t>
  </si>
  <si>
    <t>Соль пищевая йодированная</t>
  </si>
  <si>
    <t>Сыр твердый</t>
  </si>
  <si>
    <t>612075</t>
  </si>
  <si>
    <t>Томат-паста</t>
  </si>
  <si>
    <t>616002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</si>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</sst>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9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1" fillId="0" borderId="28" xfId="1" applyNumberFormat="1" applyFont="1" applyBorder="1" applyAlignment="1">
      <alignment horizontal="center" vertical="center" wrapText="1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8" xfId="1" applyNumberFormat="1" applyFont="1" applyBorder="1" applyAlignment="1">
      <alignment horizontal="center" vertical="center" wrapText="1"/>
    </xf>
    <xf numFmtId="49" fontId="5" fillId="0" borderId="28" xfId="1" applyNumberFormat="1" applyFont="1" applyBorder="1" applyAlignment="1">
      <alignment horizontal="center" vertical="center" textRotation="90" wrapText="1"/>
    </xf>
    <xf numFmtId="0" fontId="5" fillId="0" borderId="8" xfId="1" applyNumberFormat="1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2" fillId="0" borderId="35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40" xfId="1" applyNumberFormat="1" applyFont="1" applyBorder="1" applyAlignment="1">
      <alignment vertical="center"/>
    </xf>
    <xf numFmtId="0" fontId="5" fillId="0" borderId="20" xfId="1" applyNumberFormat="1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7" xfId="1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36" xfId="1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40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8" xfId="1" quotePrefix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4" fillId="0" borderId="3" xfId="1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4" fillId="0" borderId="10" xfId="1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81"/>
  <sheetViews>
    <sheetView tabSelected="1" topLeftCell="A28" workbookViewId="0">
      <selection activeCell="R41" sqref="R41"/>
    </sheetView>
  </sheetViews>
  <sheetFormatPr defaultColWidth="5.7109375" defaultRowHeight="12.75" customHeight="1"/>
  <cols>
    <col min="1" max="1" width="5.7109375" style="11" customWidth="1"/>
    <col min="2" max="2" width="0.140625" style="11" customWidth="1"/>
    <col min="3" max="9" width="5.7109375" style="11"/>
    <col min="10" max="10" width="1.7109375" style="11" bestFit="1" customWidth="1"/>
    <col min="11" max="11" width="2" style="11" bestFit="1" customWidth="1"/>
    <col min="12" max="15" width="3" style="11" bestFit="1" customWidth="1"/>
    <col min="16" max="16" width="2.5703125" style="11" bestFit="1" customWidth="1"/>
    <col min="17" max="17" width="2.140625" style="11" bestFit="1" customWidth="1"/>
    <col min="18" max="19" width="1.7109375" style="11" bestFit="1" customWidth="1"/>
    <col min="20" max="20" width="2" style="11" bestFit="1" customWidth="1"/>
    <col min="21" max="21" width="2.140625" style="11" bestFit="1" customWidth="1"/>
    <col min="22" max="23" width="3" style="11" bestFit="1" customWidth="1"/>
    <col min="24" max="24" width="2.5703125" style="11" bestFit="1" customWidth="1"/>
    <col min="25" max="27" width="3" style="11" bestFit="1" customWidth="1"/>
    <col min="28" max="31" width="2.5703125" style="11" bestFit="1" customWidth="1"/>
    <col min="32" max="33" width="2.140625" style="11" bestFit="1" customWidth="1"/>
    <col min="34" max="34" width="3.28515625" style="11" bestFit="1" customWidth="1"/>
    <col min="35" max="36" width="3.42578125" style="11" bestFit="1" customWidth="1"/>
    <col min="37" max="16384" width="5.7109375" style="11"/>
  </cols>
  <sheetData>
    <row r="1" spans="1:54" ht="12.75" customHeight="1">
      <c r="B1" s="57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58" t="s">
        <v>27</v>
      </c>
      <c r="Y1" s="46"/>
      <c r="Z1" s="46"/>
      <c r="AA1" s="46"/>
      <c r="AB1" s="46"/>
      <c r="AC1" s="46"/>
      <c r="AD1" s="46"/>
      <c r="AE1" s="4"/>
      <c r="AF1" s="4"/>
      <c r="AG1" s="40" t="s">
        <v>1</v>
      </c>
      <c r="AH1" s="41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10"/>
      <c r="AX1" s="7"/>
      <c r="AY1" s="4"/>
      <c r="AZ1" s="4"/>
      <c r="BA1" s="4"/>
      <c r="BB1" s="4"/>
    </row>
    <row r="2" spans="1:54" ht="12.7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38"/>
      <c r="Z2" s="38"/>
      <c r="AA2" s="38"/>
      <c r="AB2" s="38"/>
      <c r="AC2" s="38"/>
      <c r="AD2" s="38"/>
      <c r="AE2" s="4"/>
      <c r="AF2" s="4"/>
      <c r="AG2" s="33"/>
      <c r="AH2" s="34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10"/>
      <c r="AX2" s="7"/>
      <c r="AY2" s="4"/>
      <c r="AZ2" s="4"/>
      <c r="BA2" s="4"/>
      <c r="BB2" s="4"/>
    </row>
    <row r="3" spans="1:54" ht="12.75" customHeight="1" thickBot="1">
      <c r="B3" s="10"/>
      <c r="C3" s="43" t="s">
        <v>3</v>
      </c>
      <c r="D3" s="43"/>
      <c r="E3" s="43"/>
      <c r="F3" s="43"/>
      <c r="G3" s="43"/>
      <c r="H3" s="43"/>
      <c r="I3" s="43"/>
      <c r="J3" s="43"/>
      <c r="K3" s="43"/>
      <c r="L3" s="43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48" t="s">
        <v>4</v>
      </c>
      <c r="AF3" s="48"/>
      <c r="AG3" s="33" t="s">
        <v>5</v>
      </c>
      <c r="AH3" s="34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7"/>
      <c r="AY3" s="4"/>
      <c r="AZ3" s="4"/>
      <c r="BA3" s="4"/>
      <c r="BB3" s="4"/>
    </row>
    <row r="4" spans="1:54" ht="12.75" customHeight="1">
      <c r="B4" s="70" t="s">
        <v>6</v>
      </c>
      <c r="C4" s="71"/>
      <c r="D4" s="71"/>
      <c r="E4" s="71"/>
      <c r="F4" s="71"/>
      <c r="G4" s="71"/>
      <c r="H4" s="71"/>
      <c r="I4" s="71"/>
      <c r="J4" s="71"/>
      <c r="K4" s="72"/>
      <c r="L4" s="1"/>
      <c r="M4" s="1"/>
      <c r="N4" s="47" t="s">
        <v>7</v>
      </c>
      <c r="O4" s="47"/>
      <c r="P4" s="47"/>
      <c r="Q4" s="47"/>
      <c r="R4" s="47"/>
      <c r="S4" s="47"/>
      <c r="T4" s="63">
        <v>799</v>
      </c>
      <c r="U4" s="10"/>
      <c r="V4" s="5"/>
      <c r="W4" s="5"/>
      <c r="X4" s="10"/>
      <c r="Y4" s="6"/>
      <c r="Z4" s="6" t="s">
        <v>8</v>
      </c>
      <c r="AA4" s="37"/>
      <c r="AB4" s="37"/>
      <c r="AC4" s="37"/>
      <c r="AD4" s="37"/>
      <c r="AE4" s="48"/>
      <c r="AF4" s="48"/>
      <c r="AG4" s="33"/>
      <c r="AH4" s="34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7"/>
      <c r="AY4" s="4"/>
      <c r="AZ4" s="4"/>
      <c r="BA4" s="4"/>
      <c r="BB4" s="4"/>
    </row>
    <row r="5" spans="1:54" ht="12.75" customHeight="1">
      <c r="B5" s="73"/>
      <c r="C5" s="44"/>
      <c r="D5" s="44"/>
      <c r="E5" s="44"/>
      <c r="F5" s="44"/>
      <c r="G5" s="44"/>
      <c r="H5" s="44"/>
      <c r="I5" s="44"/>
      <c r="J5" s="44"/>
      <c r="K5" s="45"/>
      <c r="L5" s="1"/>
      <c r="M5" s="1"/>
      <c r="N5" s="47"/>
      <c r="O5" s="47"/>
      <c r="P5" s="47"/>
      <c r="Q5" s="47"/>
      <c r="R5" s="47"/>
      <c r="S5" s="47"/>
      <c r="T5" s="39"/>
      <c r="U5" s="10"/>
      <c r="V5" s="5"/>
      <c r="W5" s="5"/>
      <c r="X5" s="10"/>
      <c r="Y5" s="6"/>
      <c r="Z5" s="6" t="s">
        <v>9</v>
      </c>
      <c r="AA5" s="38"/>
      <c r="AB5" s="38"/>
      <c r="AC5" s="38"/>
      <c r="AD5" s="38"/>
      <c r="AE5" s="60" t="s">
        <v>29</v>
      </c>
      <c r="AF5" s="59"/>
      <c r="AG5" s="61">
        <v>44820</v>
      </c>
      <c r="AH5" s="34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10"/>
      <c r="AX5" s="7"/>
      <c r="AY5" s="4"/>
      <c r="AZ5" s="4"/>
      <c r="BA5" s="4"/>
      <c r="BB5" s="4"/>
    </row>
    <row r="6" spans="1:54" ht="12.75" customHeight="1">
      <c r="B6" s="74"/>
      <c r="C6" s="44"/>
      <c r="D6" s="44"/>
      <c r="E6" s="44"/>
      <c r="F6" s="75" t="s">
        <v>30</v>
      </c>
      <c r="G6" s="76"/>
      <c r="H6" s="196" t="s">
        <v>31</v>
      </c>
      <c r="I6" s="127"/>
      <c r="J6" s="77" t="s">
        <v>32</v>
      </c>
      <c r="K6" s="45"/>
      <c r="L6" s="1"/>
      <c r="M6" s="1"/>
      <c r="N6" s="48" t="s">
        <v>10</v>
      </c>
      <c r="O6" s="48"/>
      <c r="P6" s="48"/>
      <c r="Q6" s="48"/>
      <c r="R6" s="48"/>
      <c r="S6" s="48"/>
      <c r="T6" s="48"/>
      <c r="U6" s="10"/>
      <c r="V6" s="5"/>
      <c r="W6" s="5"/>
      <c r="X6" s="10"/>
      <c r="Y6" s="6"/>
      <c r="Z6" s="6" t="s">
        <v>11</v>
      </c>
      <c r="AA6" s="38"/>
      <c r="AB6" s="38"/>
      <c r="AC6" s="38"/>
      <c r="AD6" s="38"/>
      <c r="AE6" s="4"/>
      <c r="AF6" s="4"/>
      <c r="AG6" s="33"/>
      <c r="AH6" s="34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10"/>
      <c r="AX6" s="7"/>
      <c r="AY6" s="4"/>
      <c r="AZ6" s="4"/>
      <c r="BA6" s="4"/>
      <c r="BB6" s="4"/>
    </row>
    <row r="7" spans="1:54" ht="12.75" customHeight="1">
      <c r="B7" s="74"/>
      <c r="C7" s="44"/>
      <c r="D7" s="44"/>
      <c r="E7" s="44"/>
      <c r="F7" s="76"/>
      <c r="G7" s="76"/>
      <c r="H7" s="127"/>
      <c r="I7" s="127"/>
      <c r="J7" s="44"/>
      <c r="K7" s="45"/>
      <c r="L7" s="1"/>
      <c r="M7" s="1"/>
      <c r="N7" s="48"/>
      <c r="O7" s="48"/>
      <c r="P7" s="48"/>
      <c r="Q7" s="48"/>
      <c r="R7" s="48"/>
      <c r="S7" s="48"/>
      <c r="T7" s="48"/>
      <c r="U7" s="9"/>
      <c r="V7" s="10"/>
      <c r="W7" s="10"/>
      <c r="X7" s="10"/>
      <c r="Y7" s="10"/>
      <c r="Z7" s="10"/>
      <c r="AA7" s="10"/>
      <c r="AB7" s="10"/>
      <c r="AC7" s="10"/>
      <c r="AD7" s="10"/>
      <c r="AE7" s="42" t="s">
        <v>28</v>
      </c>
      <c r="AF7" s="59"/>
      <c r="AG7" s="33"/>
      <c r="AH7" s="34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10"/>
      <c r="AX7" s="7"/>
      <c r="AY7" s="4"/>
      <c r="AZ7" s="4"/>
      <c r="BA7" s="4"/>
      <c r="BB7" s="4"/>
    </row>
    <row r="8" spans="1:54" ht="12.75" customHeight="1">
      <c r="B8" s="74"/>
      <c r="C8" s="44" t="s">
        <v>12</v>
      </c>
      <c r="D8" s="44"/>
      <c r="E8" s="44"/>
      <c r="F8" s="78">
        <v>13</v>
      </c>
      <c r="G8" s="76"/>
      <c r="H8" s="129">
        <v>51</v>
      </c>
      <c r="I8" s="127"/>
      <c r="J8" s="44">
        <f>SUM($F$8,$H$8)</f>
        <v>64</v>
      </c>
      <c r="K8" s="45"/>
      <c r="L8" s="1"/>
      <c r="M8" s="1"/>
      <c r="N8" s="42" t="s">
        <v>13</v>
      </c>
      <c r="O8" s="62">
        <v>44820</v>
      </c>
      <c r="P8" s="50"/>
      <c r="Q8" s="50"/>
      <c r="R8" s="50"/>
      <c r="S8" s="50"/>
      <c r="T8" s="50"/>
      <c r="U8" s="9"/>
      <c r="V8" s="10"/>
      <c r="W8" s="10"/>
      <c r="X8" s="10"/>
      <c r="Y8" s="10"/>
      <c r="Z8" s="10"/>
      <c r="AA8" s="10"/>
      <c r="AB8" s="10"/>
      <c r="AC8" s="10"/>
      <c r="AD8" s="10"/>
      <c r="AE8" s="42"/>
      <c r="AF8" s="59"/>
      <c r="AG8" s="33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10"/>
      <c r="AX8" s="7"/>
      <c r="AY8" s="4"/>
      <c r="AZ8" s="4"/>
      <c r="BA8" s="4"/>
      <c r="BB8" s="4"/>
    </row>
    <row r="9" spans="1:54" ht="12.75" customHeight="1">
      <c r="B9" s="74"/>
      <c r="C9" s="44"/>
      <c r="D9" s="44"/>
      <c r="E9" s="44"/>
      <c r="F9" s="76"/>
      <c r="G9" s="76"/>
      <c r="H9" s="127"/>
      <c r="I9" s="127"/>
      <c r="J9" s="44"/>
      <c r="K9" s="45"/>
      <c r="L9" s="1"/>
      <c r="M9" s="1"/>
      <c r="N9" s="42"/>
      <c r="O9" s="50"/>
      <c r="P9" s="50"/>
      <c r="Q9" s="50"/>
      <c r="R9" s="50"/>
      <c r="S9" s="50"/>
      <c r="T9" s="50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33"/>
      <c r="AH9" s="34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10"/>
      <c r="AX9" s="7"/>
      <c r="AY9" s="4"/>
      <c r="AZ9" s="4"/>
      <c r="BA9" s="4"/>
      <c r="BB9" s="4"/>
    </row>
    <row r="10" spans="1:54" ht="25.5" customHeight="1" thickBot="1">
      <c r="B10" s="74"/>
      <c r="C10" s="44" t="s">
        <v>14</v>
      </c>
      <c r="D10" s="44"/>
      <c r="E10" s="44"/>
      <c r="F10" s="78">
        <v>0</v>
      </c>
      <c r="G10" s="76"/>
      <c r="H10" s="129">
        <v>0</v>
      </c>
      <c r="I10" s="127"/>
      <c r="J10" s="44">
        <f>SUM($F$10,$H$10)</f>
        <v>0</v>
      </c>
      <c r="K10" s="45"/>
      <c r="L10" s="1"/>
      <c r="M10" s="1"/>
      <c r="N10" s="49" t="s">
        <v>15</v>
      </c>
      <c r="O10" s="49"/>
      <c r="P10" s="49"/>
      <c r="Q10" s="49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35"/>
      <c r="AH10" s="36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  <c r="BB10" s="4"/>
    </row>
    <row r="11" spans="1:54" ht="12.75" customHeight="1">
      <c r="B11" s="74"/>
      <c r="C11" s="44" t="s">
        <v>25</v>
      </c>
      <c r="D11" s="44"/>
      <c r="E11" s="44"/>
      <c r="F11" s="78">
        <v>112</v>
      </c>
      <c r="G11" s="76"/>
      <c r="H11" s="129">
        <v>127.87</v>
      </c>
      <c r="I11" s="127"/>
      <c r="J11" s="77">
        <f>SUM($F$11,$H$11)</f>
        <v>239.87</v>
      </c>
      <c r="K11" s="45"/>
      <c r="L11" s="1"/>
      <c r="M11" s="1"/>
      <c r="N11" s="49"/>
      <c r="O11" s="49"/>
      <c r="P11" s="49"/>
      <c r="Q11" s="49"/>
      <c r="R11" s="37"/>
      <c r="S11" s="37"/>
      <c r="T11" s="37"/>
      <c r="U11" s="37"/>
      <c r="V11" s="37"/>
      <c r="W11" s="37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  <c r="BB11" s="4"/>
    </row>
    <row r="12" spans="1:54" ht="12.75" customHeight="1">
      <c r="B12" s="74"/>
      <c r="C12" s="44"/>
      <c r="D12" s="44"/>
      <c r="E12" s="44"/>
      <c r="F12" s="76"/>
      <c r="G12" s="76"/>
      <c r="H12" s="127"/>
      <c r="I12" s="127"/>
      <c r="J12" s="44"/>
      <c r="K12" s="45"/>
      <c r="L12" s="1"/>
      <c r="M12" s="1"/>
      <c r="N12" s="2"/>
      <c r="O12" s="2"/>
      <c r="P12" s="1"/>
      <c r="Q12" s="6" t="s">
        <v>16</v>
      </c>
      <c r="R12" s="64">
        <f>$J$13</f>
        <v>0</v>
      </c>
      <c r="S12" s="38"/>
      <c r="T12" s="38"/>
      <c r="U12" s="38"/>
      <c r="V12" s="38"/>
      <c r="W12" s="38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  <c r="BB12" s="4"/>
    </row>
    <row r="13" spans="1:54" ht="12.75" customHeight="1">
      <c r="B13" s="68" t="s">
        <v>17</v>
      </c>
      <c r="C13" s="44" t="s">
        <v>18</v>
      </c>
      <c r="D13" s="44"/>
      <c r="E13" s="44"/>
      <c r="F13" s="78">
        <f>$F$8*$F$10</f>
        <v>0</v>
      </c>
      <c r="G13" s="76"/>
      <c r="H13" s="129">
        <f>$H$8*$H$10</f>
        <v>0</v>
      </c>
      <c r="I13" s="127"/>
      <c r="J13" s="44">
        <f>SUM($F$13,$H$13)</f>
        <v>0</v>
      </c>
      <c r="K13" s="45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5"/>
      <c r="AY13" s="10"/>
      <c r="AZ13" s="10"/>
      <c r="BA13" s="10"/>
      <c r="BB13" s="10"/>
    </row>
    <row r="14" spans="1:54" ht="12.75" customHeight="1" thickBot="1">
      <c r="B14" s="69"/>
      <c r="C14" s="56" t="s">
        <v>19</v>
      </c>
      <c r="D14" s="56"/>
      <c r="E14" s="56"/>
      <c r="F14" s="79">
        <v>1456</v>
      </c>
      <c r="G14" s="56"/>
      <c r="H14" s="197">
        <v>6521.37</v>
      </c>
      <c r="I14" s="198"/>
      <c r="J14" s="67">
        <f>SUM($F$14,$H$14)</f>
        <v>7977.37</v>
      </c>
      <c r="K14" s="8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5"/>
      <c r="AY14" s="10"/>
      <c r="AZ14" s="10"/>
      <c r="BA14" s="10"/>
      <c r="BB14" s="10"/>
    </row>
    <row r="15" spans="1:54" s="14" customFormat="1" ht="12.75" customHeight="1">
      <c r="A15" s="11"/>
      <c r="B15" s="16"/>
      <c r="C15" s="24" t="s">
        <v>20</v>
      </c>
      <c r="D15" s="25"/>
      <c r="E15" s="25"/>
      <c r="F15" s="25"/>
      <c r="G15" s="26"/>
      <c r="H15" s="66" t="s">
        <v>21</v>
      </c>
      <c r="I15" s="80"/>
      <c r="J15" s="96" t="s">
        <v>22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102" t="s">
        <v>47</v>
      </c>
      <c r="AI15" s="103" t="s">
        <v>48</v>
      </c>
      <c r="AJ15" s="103"/>
      <c r="AK15" s="104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s="15" customFormat="1" ht="12.75" customHeight="1">
      <c r="A16" s="12"/>
      <c r="B16" s="16"/>
      <c r="C16" s="24"/>
      <c r="D16" s="25"/>
      <c r="E16" s="25"/>
      <c r="F16" s="25"/>
      <c r="G16" s="26"/>
      <c r="H16" s="53"/>
      <c r="I16" s="81"/>
      <c r="J16" s="83" t="s">
        <v>33</v>
      </c>
      <c r="K16" s="54"/>
      <c r="L16" s="84" t="s">
        <v>39</v>
      </c>
      <c r="M16" s="54"/>
      <c r="N16" s="54"/>
      <c r="O16" s="54"/>
      <c r="P16" s="54"/>
      <c r="Q16" s="54"/>
      <c r="R16" s="54"/>
      <c r="S16" s="54"/>
      <c r="T16" s="54"/>
      <c r="U16" s="54"/>
      <c r="V16" s="84" t="s">
        <v>33</v>
      </c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30"/>
      <c r="AH16" s="105"/>
      <c r="AI16" s="106" t="s">
        <v>31</v>
      </c>
      <c r="AJ16" s="106" t="s">
        <v>30</v>
      </c>
      <c r="AK16" s="107" t="s">
        <v>32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37" s="15" customFormat="1" ht="12.75" customHeight="1">
      <c r="A17" s="12"/>
      <c r="B17" s="16"/>
      <c r="C17" s="24"/>
      <c r="D17" s="25"/>
      <c r="E17" s="25"/>
      <c r="F17" s="25"/>
      <c r="G17" s="26"/>
      <c r="H17" s="53"/>
      <c r="I17" s="81"/>
      <c r="J17" s="83" t="s">
        <v>34</v>
      </c>
      <c r="K17" s="44"/>
      <c r="L17" s="84" t="s">
        <v>35</v>
      </c>
      <c r="M17" s="44"/>
      <c r="N17" s="84" t="s">
        <v>36</v>
      </c>
      <c r="O17" s="44"/>
      <c r="P17" s="84" t="s">
        <v>37</v>
      </c>
      <c r="Q17" s="44"/>
      <c r="R17" s="84" t="s">
        <v>38</v>
      </c>
      <c r="S17" s="44"/>
      <c r="T17" s="84" t="s">
        <v>40</v>
      </c>
      <c r="U17" s="44"/>
      <c r="V17" s="84" t="s">
        <v>41</v>
      </c>
      <c r="W17" s="44"/>
      <c r="X17" s="84" t="s">
        <v>42</v>
      </c>
      <c r="Y17" s="44"/>
      <c r="Z17" s="84" t="s">
        <v>43</v>
      </c>
      <c r="AA17" s="44"/>
      <c r="AB17" s="84" t="s">
        <v>44</v>
      </c>
      <c r="AC17" s="44"/>
      <c r="AD17" s="84" t="s">
        <v>45</v>
      </c>
      <c r="AE17" s="44"/>
      <c r="AF17" s="84" t="s">
        <v>46</v>
      </c>
      <c r="AG17" s="99"/>
      <c r="AH17" s="105"/>
      <c r="AI17" s="54"/>
      <c r="AJ17" s="54"/>
      <c r="AK17" s="55"/>
    </row>
    <row r="18" spans="1:37" s="13" customFormat="1" ht="12.75" customHeight="1">
      <c r="B18" s="16"/>
      <c r="C18" s="24"/>
      <c r="D18" s="25"/>
      <c r="E18" s="25"/>
      <c r="F18" s="25"/>
      <c r="G18" s="26"/>
      <c r="H18" s="53"/>
      <c r="I18" s="81"/>
      <c r="J18" s="73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99"/>
      <c r="AH18" s="105"/>
      <c r="AI18" s="54"/>
      <c r="AJ18" s="54"/>
      <c r="AK18" s="55"/>
    </row>
    <row r="19" spans="1:37" s="15" customFormat="1" ht="12.75" customHeight="1">
      <c r="A19" s="12"/>
      <c r="B19" s="16"/>
      <c r="C19" s="24"/>
      <c r="D19" s="25"/>
      <c r="E19" s="25"/>
      <c r="F19" s="25"/>
      <c r="G19" s="26"/>
      <c r="H19" s="53"/>
      <c r="I19" s="81"/>
      <c r="J19" s="73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99"/>
      <c r="AH19" s="105"/>
      <c r="AI19" s="54"/>
      <c r="AJ19" s="54"/>
      <c r="AK19" s="55"/>
    </row>
    <row r="20" spans="1:37" s="15" customFormat="1" ht="12.75" customHeight="1">
      <c r="A20" s="12"/>
      <c r="B20" s="16"/>
      <c r="C20" s="24"/>
      <c r="D20" s="25"/>
      <c r="E20" s="25"/>
      <c r="F20" s="25"/>
      <c r="G20" s="26"/>
      <c r="H20" s="53"/>
      <c r="I20" s="81"/>
      <c r="J20" s="85" t="s">
        <v>30</v>
      </c>
      <c r="K20" s="86" t="s">
        <v>31</v>
      </c>
      <c r="L20" s="86" t="s">
        <v>30</v>
      </c>
      <c r="M20" s="86" t="s">
        <v>31</v>
      </c>
      <c r="N20" s="86" t="s">
        <v>30</v>
      </c>
      <c r="O20" s="86" t="s">
        <v>31</v>
      </c>
      <c r="P20" s="86" t="s">
        <v>30</v>
      </c>
      <c r="Q20" s="86" t="s">
        <v>31</v>
      </c>
      <c r="R20" s="86" t="s">
        <v>30</v>
      </c>
      <c r="S20" s="86" t="s">
        <v>31</v>
      </c>
      <c r="T20" s="86" t="s">
        <v>30</v>
      </c>
      <c r="U20" s="86" t="s">
        <v>31</v>
      </c>
      <c r="V20" s="86" t="s">
        <v>30</v>
      </c>
      <c r="W20" s="86" t="s">
        <v>31</v>
      </c>
      <c r="X20" s="86" t="s">
        <v>30</v>
      </c>
      <c r="Y20" s="86" t="s">
        <v>31</v>
      </c>
      <c r="Z20" s="86" t="s">
        <v>30</v>
      </c>
      <c r="AA20" s="86" t="s">
        <v>31</v>
      </c>
      <c r="AB20" s="86" t="s">
        <v>30</v>
      </c>
      <c r="AC20" s="86" t="s">
        <v>31</v>
      </c>
      <c r="AD20" s="86" t="s">
        <v>30</v>
      </c>
      <c r="AE20" s="86" t="s">
        <v>31</v>
      </c>
      <c r="AF20" s="86" t="s">
        <v>30</v>
      </c>
      <c r="AG20" s="100" t="s">
        <v>31</v>
      </c>
      <c r="AH20" s="105"/>
      <c r="AI20" s="54"/>
      <c r="AJ20" s="54"/>
      <c r="AK20" s="55"/>
    </row>
    <row r="21" spans="1:37" s="15" customFormat="1" ht="12.75" customHeight="1">
      <c r="A21" s="12"/>
      <c r="B21" s="16"/>
      <c r="C21" s="24"/>
      <c r="D21" s="25"/>
      <c r="E21" s="25"/>
      <c r="F21" s="25"/>
      <c r="G21" s="26"/>
      <c r="H21" s="53"/>
      <c r="I21" s="81"/>
      <c r="J21" s="87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81"/>
      <c r="AH21" s="105"/>
      <c r="AI21" s="54"/>
      <c r="AJ21" s="54"/>
      <c r="AK21" s="55"/>
    </row>
    <row r="22" spans="1:37" s="14" customFormat="1" ht="12.75" customHeight="1">
      <c r="A22" s="11"/>
      <c r="B22" s="17"/>
      <c r="C22" s="27"/>
      <c r="D22" s="28"/>
      <c r="E22" s="28"/>
      <c r="F22" s="28"/>
      <c r="G22" s="29"/>
      <c r="H22" s="53"/>
      <c r="I22" s="81"/>
      <c r="J22" s="87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81"/>
      <c r="AH22" s="105"/>
      <c r="AI22" s="54"/>
      <c r="AJ22" s="54"/>
      <c r="AK22" s="55"/>
    </row>
    <row r="23" spans="1:37" ht="12.75" customHeight="1" thickBot="1">
      <c r="B23" s="18"/>
      <c r="C23" s="30">
        <v>1</v>
      </c>
      <c r="D23" s="31"/>
      <c r="E23" s="31"/>
      <c r="F23" s="31"/>
      <c r="G23" s="32"/>
      <c r="H23" s="54">
        <v>2</v>
      </c>
      <c r="I23" s="30"/>
      <c r="J23" s="92">
        <v>3</v>
      </c>
      <c r="K23" s="93">
        <v>4</v>
      </c>
      <c r="L23" s="93">
        <v>5</v>
      </c>
      <c r="M23" s="93">
        <v>6</v>
      </c>
      <c r="N23" s="93">
        <v>7</v>
      </c>
      <c r="O23" s="93">
        <v>8</v>
      </c>
      <c r="P23" s="93">
        <v>9</v>
      </c>
      <c r="Q23" s="93">
        <v>10</v>
      </c>
      <c r="R23" s="93">
        <v>11</v>
      </c>
      <c r="S23" s="93">
        <v>12</v>
      </c>
      <c r="T23" s="93">
        <v>13</v>
      </c>
      <c r="U23" s="93">
        <v>14</v>
      </c>
      <c r="V23" s="93">
        <v>15</v>
      </c>
      <c r="W23" s="93">
        <v>16</v>
      </c>
      <c r="X23" s="93">
        <v>17</v>
      </c>
      <c r="Y23" s="93">
        <v>18</v>
      </c>
      <c r="Z23" s="93">
        <v>19</v>
      </c>
      <c r="AA23" s="93">
        <v>20</v>
      </c>
      <c r="AB23" s="93">
        <v>21</v>
      </c>
      <c r="AC23" s="93">
        <v>22</v>
      </c>
      <c r="AD23" s="93">
        <v>23</v>
      </c>
      <c r="AE23" s="93">
        <v>24</v>
      </c>
      <c r="AF23" s="93">
        <v>25</v>
      </c>
      <c r="AG23" s="101">
        <v>26</v>
      </c>
      <c r="AH23" s="92">
        <v>27</v>
      </c>
      <c r="AI23" s="110">
        <v>28</v>
      </c>
      <c r="AJ23" s="110">
        <v>29</v>
      </c>
      <c r="AK23" s="111">
        <v>30</v>
      </c>
    </row>
    <row r="24" spans="1:37" ht="12.75" customHeight="1">
      <c r="B24" s="18"/>
      <c r="C24" s="30" t="s">
        <v>23</v>
      </c>
      <c r="D24" s="31"/>
      <c r="E24" s="31"/>
      <c r="F24" s="31"/>
      <c r="G24" s="32"/>
      <c r="H24" s="51"/>
      <c r="I24" s="90"/>
      <c r="J24" s="94">
        <v>13</v>
      </c>
      <c r="K24" s="95">
        <v>51</v>
      </c>
      <c r="L24" s="95">
        <v>13</v>
      </c>
      <c r="M24" s="95">
        <v>51</v>
      </c>
      <c r="N24" s="95">
        <v>13</v>
      </c>
      <c r="O24" s="95">
        <v>51</v>
      </c>
      <c r="P24" s="95">
        <v>13</v>
      </c>
      <c r="Q24" s="95">
        <v>51</v>
      </c>
      <c r="R24" s="95">
        <v>13</v>
      </c>
      <c r="S24" s="95">
        <v>51</v>
      </c>
      <c r="T24" s="95">
        <v>13</v>
      </c>
      <c r="U24" s="95">
        <v>51</v>
      </c>
      <c r="V24" s="95">
        <v>13</v>
      </c>
      <c r="W24" s="95">
        <v>51</v>
      </c>
      <c r="X24" s="95">
        <v>13</v>
      </c>
      <c r="Y24" s="95">
        <v>51</v>
      </c>
      <c r="Z24" s="95">
        <v>13</v>
      </c>
      <c r="AA24" s="95">
        <v>51</v>
      </c>
      <c r="AB24" s="95">
        <v>13</v>
      </c>
      <c r="AC24" s="95">
        <v>51</v>
      </c>
      <c r="AD24" s="95">
        <v>13</v>
      </c>
      <c r="AE24" s="95">
        <v>51</v>
      </c>
      <c r="AF24" s="95">
        <v>13</v>
      </c>
      <c r="AG24" s="108">
        <v>51</v>
      </c>
      <c r="AH24" s="112"/>
      <c r="AI24" s="113"/>
      <c r="AJ24" s="113"/>
      <c r="AK24" s="114"/>
    </row>
    <row r="25" spans="1:37" ht="12.75" customHeight="1" thickBot="1">
      <c r="B25" s="19"/>
      <c r="C25" s="21" t="s">
        <v>24</v>
      </c>
      <c r="D25" s="22"/>
      <c r="E25" s="22"/>
      <c r="F25" s="22"/>
      <c r="G25" s="23"/>
      <c r="H25" s="52"/>
      <c r="I25" s="91"/>
      <c r="J25" s="88">
        <v>90</v>
      </c>
      <c r="K25" s="89">
        <v>100</v>
      </c>
      <c r="L25" s="89">
        <v>200</v>
      </c>
      <c r="M25" s="89">
        <v>240</v>
      </c>
      <c r="N25" s="89">
        <v>180</v>
      </c>
      <c r="O25" s="89">
        <v>200</v>
      </c>
      <c r="P25" s="89">
        <v>9</v>
      </c>
      <c r="Q25" s="89">
        <v>10</v>
      </c>
      <c r="R25" s="89">
        <v>20</v>
      </c>
      <c r="S25" s="89">
        <v>30</v>
      </c>
      <c r="T25" s="89">
        <v>300</v>
      </c>
      <c r="U25" s="89">
        <v>300</v>
      </c>
      <c r="V25" s="89">
        <v>250</v>
      </c>
      <c r="W25" s="89">
        <v>300</v>
      </c>
      <c r="X25" s="89">
        <v>150</v>
      </c>
      <c r="Y25" s="89">
        <v>200</v>
      </c>
      <c r="Z25" s="89">
        <v>90</v>
      </c>
      <c r="AA25" s="89">
        <v>120</v>
      </c>
      <c r="AB25" s="89">
        <v>200</v>
      </c>
      <c r="AC25" s="89">
        <v>200</v>
      </c>
      <c r="AD25" s="89">
        <v>1</v>
      </c>
      <c r="AE25" s="89">
        <v>1</v>
      </c>
      <c r="AF25" s="89">
        <v>50</v>
      </c>
      <c r="AG25" s="109">
        <v>90</v>
      </c>
      <c r="AH25" s="115"/>
      <c r="AI25" s="116"/>
      <c r="AJ25" s="116"/>
      <c r="AK25" s="117"/>
    </row>
    <row r="26" spans="1:37" ht="9.75" customHeight="1">
      <c r="A26" s="119"/>
      <c r="B26" s="122" t="s">
        <v>49</v>
      </c>
      <c r="C26" s="123"/>
      <c r="D26" s="123"/>
      <c r="E26" s="123"/>
      <c r="F26" s="123"/>
      <c r="G26" s="123"/>
      <c r="H26" s="124" t="s">
        <v>50</v>
      </c>
      <c r="I26" s="140"/>
      <c r="J26" s="143"/>
      <c r="K26" s="144"/>
      <c r="L26" s="164">
        <v>27.28</v>
      </c>
      <c r="M26" s="164">
        <v>32.735999999999997</v>
      </c>
      <c r="N26" s="164">
        <v>79.992000000000004</v>
      </c>
      <c r="O26" s="164">
        <v>88.88</v>
      </c>
      <c r="P26" s="144"/>
      <c r="Q26" s="144"/>
      <c r="R26" s="144"/>
      <c r="S26" s="144"/>
      <c r="T26" s="144"/>
      <c r="U26" s="144"/>
      <c r="V26" s="164">
        <v>218.75</v>
      </c>
      <c r="W26" s="164">
        <v>262.5</v>
      </c>
      <c r="X26" s="164">
        <v>252</v>
      </c>
      <c r="Y26" s="164">
        <v>336</v>
      </c>
      <c r="Z26" s="144"/>
      <c r="AA26" s="144"/>
      <c r="AB26" s="164">
        <v>200</v>
      </c>
      <c r="AC26" s="167">
        <v>200</v>
      </c>
      <c r="AD26" s="145"/>
      <c r="AE26" s="145"/>
      <c r="AF26" s="145"/>
      <c r="AG26" s="151"/>
      <c r="AH26" s="153" t="s">
        <v>51</v>
      </c>
      <c r="AI26" s="171">
        <f>$K$26 +$M$26 +$O$26 +$Q$26 +$S$26 +$U$26 +$W$26 +$Y$26 +$AA$26 +$AC$26 +$AE$26 +$AG$26</f>
        <v>920.11599999999999</v>
      </c>
      <c r="AJ26" s="173">
        <f>$J$26 +$L$26 +$N$26 +$P$26 +$R$26 +$T$26 +$V$26 +$X$26 +$Z$26 +$AB$26 +$AD$26 +$AF$26</f>
        <v>778.02199999999993</v>
      </c>
      <c r="AK26" s="175">
        <f>SUM($AI$26+$AJ$26)</f>
        <v>1698.1379999999999</v>
      </c>
    </row>
    <row r="27" spans="1:37" ht="9.75" customHeight="1">
      <c r="A27" s="118"/>
      <c r="B27" s="125"/>
      <c r="C27" s="126"/>
      <c r="D27" s="126"/>
      <c r="E27" s="126"/>
      <c r="F27" s="126"/>
      <c r="G27" s="126"/>
      <c r="H27" s="127"/>
      <c r="I27" s="141"/>
      <c r="J27" s="146"/>
      <c r="K27" s="147"/>
      <c r="L27" s="163">
        <v>0.35499999999999998</v>
      </c>
      <c r="M27" s="163">
        <v>1.67</v>
      </c>
      <c r="N27" s="163">
        <v>1.04</v>
      </c>
      <c r="O27" s="163">
        <v>4.5330000000000004</v>
      </c>
      <c r="P27" s="147"/>
      <c r="Q27" s="147"/>
      <c r="R27" s="147"/>
      <c r="S27" s="147"/>
      <c r="T27" s="147"/>
      <c r="U27" s="147"/>
      <c r="V27" s="163">
        <v>2.8439999999999999</v>
      </c>
      <c r="W27" s="163">
        <v>13.388</v>
      </c>
      <c r="X27" s="163">
        <v>3.2759999999999998</v>
      </c>
      <c r="Y27" s="163">
        <v>17.135999999999999</v>
      </c>
      <c r="Z27" s="147"/>
      <c r="AA27" s="147"/>
      <c r="AB27" s="163">
        <v>2.6</v>
      </c>
      <c r="AC27" s="163">
        <v>10.199999999999999</v>
      </c>
      <c r="AD27" s="147"/>
      <c r="AE27" s="20"/>
      <c r="AF27" s="20"/>
      <c r="AG27" s="65"/>
      <c r="AH27" s="154"/>
      <c r="AI27" s="160">
        <f>$K$27 +$M$27 +$O$27 +$Q$27 +$S$27 +$U$27 +$W$27 +$Y$27 +$AA$27 +$AC$27 +$AE$27 +$AG$27</f>
        <v>46.927000000000007</v>
      </c>
      <c r="AJ27" s="162">
        <f>$J$27 +$L$27 +$N$27 +$P$27 +$R$27 +$T$27 +$V$27 +$X$27 +$Z$27 +$AB$27 +$AD$27 +$AF$27</f>
        <v>10.115</v>
      </c>
      <c r="AK27" s="176">
        <f>SUM($AI$27+$AJ$27)</f>
        <v>57.042000000000009</v>
      </c>
    </row>
    <row r="28" spans="1:37" ht="9.75" customHeight="1">
      <c r="A28" s="119"/>
      <c r="B28" s="128" t="s">
        <v>52</v>
      </c>
      <c r="C28" s="126"/>
      <c r="D28" s="126"/>
      <c r="E28" s="126"/>
      <c r="F28" s="126"/>
      <c r="G28" s="126"/>
      <c r="H28" s="129" t="s">
        <v>53</v>
      </c>
      <c r="I28" s="141"/>
      <c r="J28" s="146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65">
        <v>45.1</v>
      </c>
      <c r="W28" s="165">
        <v>54.2</v>
      </c>
      <c r="X28" s="147"/>
      <c r="Y28" s="147"/>
      <c r="Z28" s="147"/>
      <c r="AA28" s="147"/>
      <c r="AB28" s="147"/>
      <c r="AC28" s="147"/>
      <c r="AD28" s="147"/>
      <c r="AE28" s="20"/>
      <c r="AF28" s="20"/>
      <c r="AG28" s="65"/>
      <c r="AH28" s="155" t="s">
        <v>54</v>
      </c>
      <c r="AI28" s="160">
        <f>$K$28 +$M$28 +$O$28 +$Q$28 +$S$28 +$U$28 +$W$28 +$Y$28 +$AA$28 +$AC$28 +$AE$28 +$AG$28</f>
        <v>54.2</v>
      </c>
      <c r="AJ28" s="162">
        <f>$J$28 +$L$28 +$N$28 +$P$28 +$R$28 +$T$28 +$V$28 +$X$28 +$Z$28 +$AB$28 +$AD$28 +$AF$28</f>
        <v>45.1</v>
      </c>
      <c r="AK28" s="176">
        <f>SUM($AI$28+$AJ$28)</f>
        <v>99.300000000000011</v>
      </c>
    </row>
    <row r="29" spans="1:37" ht="9.75" customHeight="1">
      <c r="A29" s="118"/>
      <c r="B29" s="125"/>
      <c r="C29" s="126"/>
      <c r="D29" s="126"/>
      <c r="E29" s="126"/>
      <c r="F29" s="126"/>
      <c r="G29" s="126"/>
      <c r="H29" s="127"/>
      <c r="I29" s="141"/>
      <c r="J29" s="148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61">
        <v>0.6</v>
      </c>
      <c r="W29" s="161">
        <v>2.8</v>
      </c>
      <c r="X29" s="149"/>
      <c r="Y29" s="149"/>
      <c r="Z29" s="149"/>
      <c r="AA29" s="149"/>
      <c r="AB29" s="149"/>
      <c r="AC29" s="149"/>
      <c r="AD29" s="149"/>
      <c r="AE29" s="149"/>
      <c r="AF29" s="149"/>
      <c r="AG29" s="152"/>
      <c r="AH29" s="154"/>
      <c r="AI29" s="160">
        <f>$K$29 +$M$29 +$O$29 +$Q$29 +$S$29 +$U$29 +$W$29 +$Y$29 +$AA$29 +$AC$29 +$AE$29 +$AG$29</f>
        <v>2.8</v>
      </c>
      <c r="AJ29" s="162">
        <f>$J$29 +$L$29 +$N$29 +$P$29 +$R$29 +$T$29 +$V$29 +$X$29 +$Z$29 +$AB$29 +$AD$29 +$AF$29</f>
        <v>0.6</v>
      </c>
      <c r="AK29" s="176">
        <f>SUM($AI$29+$AJ$29)</f>
        <v>3.4</v>
      </c>
    </row>
    <row r="30" spans="1:37" ht="9.75" customHeight="1">
      <c r="A30" s="119"/>
      <c r="B30" s="130" t="s">
        <v>55</v>
      </c>
      <c r="C30" s="131"/>
      <c r="D30" s="131"/>
      <c r="E30" s="131"/>
      <c r="F30" s="131"/>
      <c r="G30" s="131"/>
      <c r="H30" s="77" t="s">
        <v>53</v>
      </c>
      <c r="I30" s="99"/>
      <c r="J30" s="68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66">
        <v>20.3</v>
      </c>
      <c r="W30" s="166">
        <v>24.3</v>
      </c>
      <c r="X30" s="20"/>
      <c r="Y30" s="20"/>
      <c r="Z30" s="20"/>
      <c r="AA30" s="20"/>
      <c r="AB30" s="20"/>
      <c r="AC30" s="20"/>
      <c r="AD30" s="20"/>
      <c r="AE30" s="20"/>
      <c r="AF30" s="20"/>
      <c r="AG30" s="65"/>
      <c r="AH30" s="155" t="s">
        <v>56</v>
      </c>
      <c r="AI30" s="160">
        <f>$K$30 +$M$30 +$O$30 +$Q$30 +$S$30 +$U$30 +$W$30 +$Y$30 +$AA$30 +$AC$30 +$AE$30 +$AG$30</f>
        <v>24.3</v>
      </c>
      <c r="AJ30" s="162">
        <f>$J$30 +$L$30 +$N$30 +$P$30 +$R$30 +$T$30 +$V$30 +$X$30 +$Z$30 +$AB$30 +$AD$30 +$AF$30</f>
        <v>20.3</v>
      </c>
      <c r="AK30" s="176">
        <f>SUM($AI$30+$AJ$30)</f>
        <v>44.6</v>
      </c>
    </row>
    <row r="31" spans="1:37" ht="9.75" customHeight="1">
      <c r="A31" s="118"/>
      <c r="B31" s="132"/>
      <c r="C31" s="131"/>
      <c r="D31" s="131"/>
      <c r="E31" s="131"/>
      <c r="F31" s="131"/>
      <c r="G31" s="131"/>
      <c r="H31" s="44"/>
      <c r="I31" s="99"/>
      <c r="J31" s="68"/>
      <c r="K31" s="20"/>
      <c r="L31" s="20"/>
      <c r="M31" s="20"/>
      <c r="N31" s="20"/>
      <c r="O31" s="20"/>
      <c r="P31" s="20"/>
      <c r="Q31" s="20"/>
      <c r="R31" s="149"/>
      <c r="S31" s="149"/>
      <c r="T31" s="149"/>
      <c r="U31" s="149"/>
      <c r="V31" s="161">
        <v>0.3</v>
      </c>
      <c r="W31" s="161">
        <v>1.2</v>
      </c>
      <c r="X31" s="149"/>
      <c r="Y31" s="149"/>
      <c r="Z31" s="149"/>
      <c r="AA31" s="149"/>
      <c r="AB31" s="149"/>
      <c r="AC31" s="149"/>
      <c r="AD31" s="149"/>
      <c r="AE31" s="149"/>
      <c r="AF31" s="149"/>
      <c r="AG31" s="152"/>
      <c r="AH31" s="154"/>
      <c r="AI31" s="160">
        <f>$K$31 +$M$31 +$O$31 +$Q$31 +$S$31 +$U$31 +$W$31 +$Y$31 +$AA$31 +$AC$31 +$AE$31 +$AG$31</f>
        <v>1.2</v>
      </c>
      <c r="AJ31" s="162">
        <f>$J$31 +$L$31 +$N$31 +$P$31 +$R$31 +$T$31 +$V$31 +$X$31 +$Z$31 +$AB$31 +$AD$31 +$AF$31</f>
        <v>0.3</v>
      </c>
      <c r="AK31" s="176">
        <f>SUM($AI$31+$AJ$31)</f>
        <v>1.5</v>
      </c>
    </row>
    <row r="32" spans="1:37" ht="9.75" customHeight="1">
      <c r="A32" s="119"/>
      <c r="B32" s="133" t="s">
        <v>57</v>
      </c>
      <c r="C32" s="134"/>
      <c r="D32" s="134"/>
      <c r="E32" s="134"/>
      <c r="F32" s="134"/>
      <c r="G32" s="134"/>
      <c r="H32" s="135" t="s">
        <v>53</v>
      </c>
      <c r="I32" s="142"/>
      <c r="J32" s="148"/>
      <c r="K32" s="149"/>
      <c r="L32" s="162">
        <v>36.4</v>
      </c>
      <c r="M32" s="162">
        <v>43.6</v>
      </c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52"/>
      <c r="AH32" s="156" t="s">
        <v>56</v>
      </c>
      <c r="AI32" s="160">
        <f>$K$32 +$M$32 +$O$32 +$Q$32 +$S$32 +$U$32 +$W$32 +$Y$32 +$AA$32 +$AC$32 +$AE$32 +$AG$32</f>
        <v>43.6</v>
      </c>
      <c r="AJ32" s="162">
        <f>$J$32 +$L$32 +$N$32 +$P$32 +$R$32 +$T$32 +$V$32 +$X$32 +$Z$32 +$AB$32 +$AD$32 +$AF$32</f>
        <v>36.4</v>
      </c>
      <c r="AK32" s="176">
        <f>SUM($AI$32+$AJ$32)</f>
        <v>80</v>
      </c>
    </row>
    <row r="33" spans="1:37" ht="9.75" customHeight="1">
      <c r="A33" s="118"/>
      <c r="B33" s="136"/>
      <c r="C33" s="134"/>
      <c r="D33" s="134"/>
      <c r="E33" s="134"/>
      <c r="F33" s="134"/>
      <c r="G33" s="134"/>
      <c r="H33" s="137"/>
      <c r="I33" s="142"/>
      <c r="J33" s="148"/>
      <c r="K33" s="149"/>
      <c r="L33" s="161">
        <v>0.5</v>
      </c>
      <c r="M33" s="161">
        <v>2.2000000000000002</v>
      </c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52"/>
      <c r="AH33" s="157"/>
      <c r="AI33" s="160">
        <f>$K$33 +$M$33 +$O$33 +$Q$33 +$S$33 +$U$33 +$W$33 +$Y$33 +$AA$33 +$AC$33 +$AE$33 +$AG$33</f>
        <v>2.2000000000000002</v>
      </c>
      <c r="AJ33" s="162">
        <f>$J$33 +$L$33 +$N$33 +$P$33 +$R$33 +$T$33 +$V$33 +$X$33 +$Z$33 +$AB$33 +$AD$33 +$AF$33</f>
        <v>0.5</v>
      </c>
      <c r="AK33" s="176">
        <f>SUM($AI$33+$AJ$33)</f>
        <v>2.7</v>
      </c>
    </row>
    <row r="34" spans="1:37" ht="9.75" customHeight="1">
      <c r="A34" s="119"/>
      <c r="B34" s="133" t="s">
        <v>58</v>
      </c>
      <c r="C34" s="134"/>
      <c r="D34" s="134"/>
      <c r="E34" s="134"/>
      <c r="F34" s="134"/>
      <c r="G34" s="134"/>
      <c r="H34" s="135" t="s">
        <v>53</v>
      </c>
      <c r="I34" s="142"/>
      <c r="J34" s="148"/>
      <c r="K34" s="149"/>
      <c r="L34" s="149"/>
      <c r="M34" s="149"/>
      <c r="N34" s="149"/>
      <c r="O34" s="149"/>
      <c r="P34" s="149"/>
      <c r="Q34" s="149"/>
      <c r="R34" s="149"/>
      <c r="S34" s="149"/>
      <c r="T34" s="162">
        <v>200</v>
      </c>
      <c r="U34" s="162">
        <v>200</v>
      </c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52"/>
      <c r="AH34" s="156" t="s">
        <v>51</v>
      </c>
      <c r="AI34" s="160">
        <f>$K$34 +$M$34 +$O$34 +$Q$34 +$S$34 +$U$34 +$W$34 +$Y$34 +$AA$34 +$AC$34 +$AE$34 +$AG$34</f>
        <v>200</v>
      </c>
      <c r="AJ34" s="162">
        <f>$J$34 +$L$34 +$N$34 +$P$34 +$R$34 +$T$34 +$V$34 +$X$34 +$Z$34 +$AB$34 +$AD$34 +$AF$34</f>
        <v>200</v>
      </c>
      <c r="AK34" s="176">
        <f>SUM($AI$34+$AJ$34)</f>
        <v>400</v>
      </c>
    </row>
    <row r="35" spans="1:37" ht="9.75" customHeight="1">
      <c r="A35" s="118"/>
      <c r="B35" s="136"/>
      <c r="C35" s="134"/>
      <c r="D35" s="134"/>
      <c r="E35" s="134"/>
      <c r="F35" s="134"/>
      <c r="G35" s="134"/>
      <c r="H35" s="137"/>
      <c r="I35" s="142"/>
      <c r="J35" s="148"/>
      <c r="K35" s="149"/>
      <c r="L35" s="149"/>
      <c r="M35" s="149"/>
      <c r="N35" s="149"/>
      <c r="O35" s="149"/>
      <c r="P35" s="149"/>
      <c r="Q35" s="149"/>
      <c r="R35" s="149"/>
      <c r="S35" s="149"/>
      <c r="T35" s="161">
        <v>3.9</v>
      </c>
      <c r="U35" s="161">
        <v>11.1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52"/>
      <c r="AH35" s="157"/>
      <c r="AI35" s="160">
        <f>$K$35 +$M$35 +$O$35 +$Q$35 +$S$35 +$U$35 +$W$35 +$Y$35 +$AA$35 +$AC$35 +$AE$35 +$AG$35</f>
        <v>11.1</v>
      </c>
      <c r="AJ35" s="162">
        <f>$J$35 +$L$35 +$N$35 +$P$35 +$R$35 +$T$35 +$V$35 +$X$35 +$Z$35 +$AB$35 +$AD$35 +$AF$35</f>
        <v>3.9</v>
      </c>
      <c r="AK35" s="176">
        <f>SUM($AI$35+$AJ$35)</f>
        <v>15</v>
      </c>
    </row>
    <row r="36" spans="1:37" ht="9.75" customHeight="1">
      <c r="A36" s="119"/>
      <c r="B36" s="133" t="s">
        <v>59</v>
      </c>
      <c r="C36" s="134"/>
      <c r="D36" s="134"/>
      <c r="E36" s="134"/>
      <c r="F36" s="134"/>
      <c r="G36" s="134"/>
      <c r="H36" s="135" t="s">
        <v>53</v>
      </c>
      <c r="I36" s="142"/>
      <c r="J36" s="160">
        <v>90</v>
      </c>
      <c r="K36" s="162">
        <v>100</v>
      </c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52"/>
      <c r="AH36" s="156" t="s">
        <v>51</v>
      </c>
      <c r="AI36" s="160">
        <f>$K$36 +$M$36 +$O$36 +$Q$36 +$S$36 +$U$36 +$W$36 +$Y$36 +$AA$36 +$AC$36 +$AE$36 +$AG$36</f>
        <v>100</v>
      </c>
      <c r="AJ36" s="162">
        <f>$J$36 +$L$36 +$N$36 +$P$36 +$R$36 +$T$36 +$V$36 +$X$36 +$Z$36 +$AB$36 +$AD$36 +$AF$36</f>
        <v>90</v>
      </c>
      <c r="AK36" s="176">
        <f>SUM($AI$36+$AJ$36)</f>
        <v>190</v>
      </c>
    </row>
    <row r="37" spans="1:37" ht="9.75" customHeight="1">
      <c r="A37" s="118"/>
      <c r="B37" s="136"/>
      <c r="C37" s="134"/>
      <c r="D37" s="134"/>
      <c r="E37" s="134"/>
      <c r="F37" s="134"/>
      <c r="G37" s="134"/>
      <c r="H37" s="137"/>
      <c r="I37" s="142"/>
      <c r="J37" s="159">
        <v>1.2</v>
      </c>
      <c r="K37" s="161">
        <v>5.0999999999999996</v>
      </c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52"/>
      <c r="AH37" s="157"/>
      <c r="AI37" s="160">
        <f>$K$37 +$M$37 +$O$37 +$Q$37 +$S$37 +$U$37 +$W$37 +$Y$37 +$AA$37 +$AC$37 +$AE$37 +$AG$37</f>
        <v>5.0999999999999996</v>
      </c>
      <c r="AJ37" s="162">
        <f>$J$37 +$L$37 +$N$37 +$P$37 +$R$37 +$T$37 +$V$37 +$X$37 +$Z$37 +$AB$37 +$AD$37 +$AF$37</f>
        <v>1.2</v>
      </c>
      <c r="AK37" s="176">
        <f>SUM($AI$37+$AJ$37)</f>
        <v>6.3</v>
      </c>
    </row>
    <row r="38" spans="1:37" ht="9.75" customHeight="1">
      <c r="A38" s="119"/>
      <c r="B38" s="133" t="s">
        <v>60</v>
      </c>
      <c r="C38" s="134"/>
      <c r="D38" s="134"/>
      <c r="E38" s="134"/>
      <c r="F38" s="134"/>
      <c r="G38" s="134"/>
      <c r="H38" s="135" t="s">
        <v>61</v>
      </c>
      <c r="I38" s="142"/>
      <c r="J38" s="148"/>
      <c r="K38" s="149"/>
      <c r="L38" s="149"/>
      <c r="M38" s="149"/>
      <c r="N38" s="162">
        <v>2.16</v>
      </c>
      <c r="O38" s="162">
        <v>2.4</v>
      </c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52"/>
      <c r="AH38" s="156" t="s">
        <v>51</v>
      </c>
      <c r="AI38" s="160">
        <f>$K$38 +$M$38 +$O$38 +$Q$38 +$S$38 +$U$38 +$W$38 +$Y$38 +$AA$38 +$AC$38 +$AE$38 +$AG$38</f>
        <v>2.4</v>
      </c>
      <c r="AJ38" s="162">
        <f>$J$38 +$L$38 +$N$38 +$P$38 +$R$38 +$T$38 +$V$38 +$X$38 +$Z$38 +$AB$38 +$AD$38 +$AF$38</f>
        <v>2.16</v>
      </c>
      <c r="AK38" s="176">
        <f>SUM($AI$38+$AJ$38)</f>
        <v>4.5600000000000005</v>
      </c>
    </row>
    <row r="39" spans="1:37" ht="9.75" customHeight="1">
      <c r="A39" s="118"/>
      <c r="B39" s="136"/>
      <c r="C39" s="134"/>
      <c r="D39" s="134"/>
      <c r="E39" s="134"/>
      <c r="F39" s="134"/>
      <c r="G39" s="134"/>
      <c r="H39" s="137"/>
      <c r="I39" s="142"/>
      <c r="J39" s="148"/>
      <c r="K39" s="149"/>
      <c r="L39" s="149"/>
      <c r="M39" s="149"/>
      <c r="N39" s="161">
        <v>28.08</v>
      </c>
      <c r="O39" s="161">
        <v>122.4</v>
      </c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52"/>
      <c r="AH39" s="157"/>
      <c r="AI39" s="160">
        <f>$K$39 +$M$39 +$O$39 +$Q$39 +$S$39 +$U$39 +$W$39 +$Y$39 +$AA$39 +$AC$39 +$AE$39 +$AG$39</f>
        <v>122.4</v>
      </c>
      <c r="AJ39" s="162">
        <f>$J$39 +$L$39 +$N$39 +$P$39 +$R$39 +$T$39 +$V$39 +$X$39 +$Z$39 +$AB$39 +$AD$39 +$AF$39</f>
        <v>28.08</v>
      </c>
      <c r="AK39" s="176">
        <f>SUM($AI$39+$AJ$39)</f>
        <v>150.48000000000002</v>
      </c>
    </row>
    <row r="40" spans="1:37" ht="9.75" customHeight="1">
      <c r="A40" s="119"/>
      <c r="B40" s="133" t="s">
        <v>62</v>
      </c>
      <c r="C40" s="134"/>
      <c r="D40" s="134"/>
      <c r="E40" s="134"/>
      <c r="F40" s="134"/>
      <c r="G40" s="134"/>
      <c r="H40" s="135" t="s">
        <v>53</v>
      </c>
      <c r="I40" s="142"/>
      <c r="J40" s="14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62">
        <v>66.8</v>
      </c>
      <c r="W40" s="162">
        <v>80.099999999999994</v>
      </c>
      <c r="X40" s="149"/>
      <c r="Y40" s="149"/>
      <c r="Z40" s="149"/>
      <c r="AA40" s="149"/>
      <c r="AB40" s="149"/>
      <c r="AC40" s="149"/>
      <c r="AD40" s="149"/>
      <c r="AE40" s="149"/>
      <c r="AF40" s="149"/>
      <c r="AG40" s="152"/>
      <c r="AH40" s="156" t="s">
        <v>63</v>
      </c>
      <c r="AI40" s="160">
        <f>$K$40 +$M$40 +$O$40 +$Q$40 +$S$40 +$U$40 +$W$40 +$Y$40 +$AA$40 +$AC$40 +$AE$40 +$AG$40</f>
        <v>80.099999999999994</v>
      </c>
      <c r="AJ40" s="162">
        <f>$J$40 +$L$40 +$N$40 +$P$40 +$R$40 +$T$40 +$V$40 +$X$40 +$Z$40 +$AB$40 +$AD$40 +$AF$40</f>
        <v>66.8</v>
      </c>
      <c r="AK40" s="176">
        <f>SUM($AI$40+$AJ$40)</f>
        <v>146.89999999999998</v>
      </c>
    </row>
    <row r="41" spans="1:37" ht="9.75" customHeight="1">
      <c r="A41" s="118"/>
      <c r="B41" s="136"/>
      <c r="C41" s="134"/>
      <c r="D41" s="134"/>
      <c r="E41" s="134"/>
      <c r="F41" s="134"/>
      <c r="G41" s="134"/>
      <c r="H41" s="137"/>
      <c r="I41" s="142"/>
      <c r="J41" s="148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61">
        <v>0.9</v>
      </c>
      <c r="W41" s="161">
        <v>4.0999999999999996</v>
      </c>
      <c r="X41" s="149"/>
      <c r="Y41" s="149"/>
      <c r="Z41" s="149"/>
      <c r="AA41" s="149"/>
      <c r="AB41" s="149"/>
      <c r="AC41" s="149"/>
      <c r="AD41" s="149"/>
      <c r="AE41" s="149"/>
      <c r="AF41" s="149"/>
      <c r="AG41" s="152"/>
      <c r="AH41" s="157"/>
      <c r="AI41" s="160">
        <f>$K$41 +$M$41 +$O$41 +$Q$41 +$S$41 +$U$41 +$W$41 +$Y$41 +$AA$41 +$AC$41 +$AE$41 +$AG$41</f>
        <v>4.0999999999999996</v>
      </c>
      <c r="AJ41" s="162">
        <f>$J$41 +$L$41 +$N$41 +$P$41 +$R$41 +$T$41 +$V$41 +$X$41 +$Z$41 +$AB$41 +$AD$41 +$AF$41</f>
        <v>0.9</v>
      </c>
      <c r="AK41" s="176">
        <f>SUM($AI$41+$AJ$41)</f>
        <v>5</v>
      </c>
    </row>
    <row r="42" spans="1:37" ht="9.75" customHeight="1">
      <c r="A42" s="119"/>
      <c r="B42" s="133" t="s">
        <v>64</v>
      </c>
      <c r="C42" s="134"/>
      <c r="D42" s="134"/>
      <c r="E42" s="134"/>
      <c r="F42" s="134"/>
      <c r="G42" s="134"/>
      <c r="H42" s="135" t="s">
        <v>53</v>
      </c>
      <c r="I42" s="142"/>
      <c r="J42" s="148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62">
        <v>15</v>
      </c>
      <c r="AC42" s="162">
        <v>15</v>
      </c>
      <c r="AD42" s="149"/>
      <c r="AE42" s="149"/>
      <c r="AF42" s="149"/>
      <c r="AG42" s="152"/>
      <c r="AH42" s="156" t="s">
        <v>51</v>
      </c>
      <c r="AI42" s="160">
        <f>$K$42 +$M$42 +$O$42 +$Q$42 +$S$42 +$U$42 +$W$42 +$Y$42 +$AA$42 +$AC$42 +$AE$42 +$AG$42</f>
        <v>15</v>
      </c>
      <c r="AJ42" s="162">
        <f>$J$42 +$L$42 +$N$42 +$P$42 +$R$42 +$T$42 +$V$42 +$X$42 +$Z$42 +$AB$42 +$AD$42 +$AF$42</f>
        <v>15</v>
      </c>
      <c r="AK42" s="176">
        <f>SUM($AI$42+$AJ$42)</f>
        <v>30</v>
      </c>
    </row>
    <row r="43" spans="1:37" ht="9.75" customHeight="1">
      <c r="A43" s="118"/>
      <c r="B43" s="136"/>
      <c r="C43" s="134"/>
      <c r="D43" s="134"/>
      <c r="E43" s="134"/>
      <c r="F43" s="134"/>
      <c r="G43" s="134"/>
      <c r="H43" s="137"/>
      <c r="I43" s="142"/>
      <c r="J43" s="148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61">
        <v>0.19500000000000001</v>
      </c>
      <c r="AC43" s="161">
        <v>0.76500000000000001</v>
      </c>
      <c r="AD43" s="149"/>
      <c r="AE43" s="149"/>
      <c r="AF43" s="149"/>
      <c r="AG43" s="152"/>
      <c r="AH43" s="157"/>
      <c r="AI43" s="160">
        <f>$K$43 +$M$43 +$O$43 +$Q$43 +$S$43 +$U$43 +$W$43 +$Y$43 +$AA$43 +$AC$43 +$AE$43 +$AG$43</f>
        <v>0.76500000000000001</v>
      </c>
      <c r="AJ43" s="162">
        <f>$J$43 +$L$43 +$N$43 +$P$43 +$R$43 +$T$43 +$V$43 +$X$43 +$Z$43 +$AB$43 +$AD$43 +$AF$43</f>
        <v>0.19500000000000001</v>
      </c>
      <c r="AK43" s="176">
        <f>SUM($AI$43+$AJ$43)</f>
        <v>0.96</v>
      </c>
    </row>
    <row r="44" spans="1:37" ht="9.75" customHeight="1">
      <c r="A44" s="119"/>
      <c r="B44" s="133" t="s">
        <v>65</v>
      </c>
      <c r="C44" s="134"/>
      <c r="D44" s="134"/>
      <c r="E44" s="134"/>
      <c r="F44" s="134"/>
      <c r="G44" s="134"/>
      <c r="H44" s="135" t="s">
        <v>53</v>
      </c>
      <c r="I44" s="142"/>
      <c r="J44" s="148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62">
        <v>14.08</v>
      </c>
      <c r="W44" s="162">
        <v>16.899999999999999</v>
      </c>
      <c r="X44" s="162">
        <v>11.4</v>
      </c>
      <c r="Y44" s="162">
        <v>15.2</v>
      </c>
      <c r="Z44" s="162">
        <v>4.5</v>
      </c>
      <c r="AA44" s="162">
        <v>6</v>
      </c>
      <c r="AB44" s="149"/>
      <c r="AC44" s="149"/>
      <c r="AD44" s="149"/>
      <c r="AE44" s="149"/>
      <c r="AF44" s="149"/>
      <c r="AG44" s="152"/>
      <c r="AH44" s="156" t="s">
        <v>66</v>
      </c>
      <c r="AI44" s="160">
        <f>$K$44 +$M$44 +$O$44 +$Q$44 +$S$44 +$U$44 +$W$44 +$Y$44 +$AA$44 +$AC$44 +$AE$44 +$AG$44</f>
        <v>38.099999999999994</v>
      </c>
      <c r="AJ44" s="162">
        <f>$J$44 +$L$44 +$N$44 +$P$44 +$R$44 +$T$44 +$V$44 +$X$44 +$Z$44 +$AB$44 +$AD$44 +$AF$44</f>
        <v>29.98</v>
      </c>
      <c r="AK44" s="176">
        <f>SUM($AI$44+$AJ$44)</f>
        <v>68.08</v>
      </c>
    </row>
    <row r="45" spans="1:37" ht="9.75" customHeight="1">
      <c r="A45" s="118"/>
      <c r="B45" s="136"/>
      <c r="C45" s="134"/>
      <c r="D45" s="134"/>
      <c r="E45" s="134"/>
      <c r="F45" s="134"/>
      <c r="G45" s="134"/>
      <c r="H45" s="137"/>
      <c r="I45" s="142"/>
      <c r="J45" s="148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61">
        <v>0.18</v>
      </c>
      <c r="W45" s="161">
        <v>0.86</v>
      </c>
      <c r="X45" s="161">
        <v>0.15</v>
      </c>
      <c r="Y45" s="161">
        <v>0.78</v>
      </c>
      <c r="Z45" s="161">
        <v>0.06</v>
      </c>
      <c r="AA45" s="161">
        <v>0.31</v>
      </c>
      <c r="AB45" s="149"/>
      <c r="AC45" s="149"/>
      <c r="AD45" s="149"/>
      <c r="AE45" s="149"/>
      <c r="AF45" s="149"/>
      <c r="AG45" s="152"/>
      <c r="AH45" s="157"/>
      <c r="AI45" s="160">
        <f>$K$45 +$M$45 +$O$45 +$Q$45 +$S$45 +$U$45 +$W$45 +$Y$45 +$AA$45 +$AC$45 +$AE$45 +$AG$45</f>
        <v>1.9500000000000002</v>
      </c>
      <c r="AJ45" s="162">
        <f>$J$45 +$L$45 +$N$45 +$P$45 +$R$45 +$T$45 +$V$45 +$X$45 +$Z$45 +$AB$45 +$AD$45 +$AF$45</f>
        <v>0.38999999999999996</v>
      </c>
      <c r="AK45" s="176">
        <f>SUM($AI$45+$AJ$45)</f>
        <v>2.3400000000000003</v>
      </c>
    </row>
    <row r="46" spans="1:37" ht="9.75" customHeight="1">
      <c r="A46" s="119"/>
      <c r="B46" s="133" t="s">
        <v>67</v>
      </c>
      <c r="C46" s="134"/>
      <c r="D46" s="134"/>
      <c r="E46" s="134"/>
      <c r="F46" s="134"/>
      <c r="G46" s="134"/>
      <c r="H46" s="135" t="s">
        <v>53</v>
      </c>
      <c r="I46" s="142"/>
      <c r="J46" s="148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62">
        <v>42</v>
      </c>
      <c r="Y46" s="162">
        <v>56</v>
      </c>
      <c r="Z46" s="149"/>
      <c r="AA46" s="149"/>
      <c r="AB46" s="149"/>
      <c r="AC46" s="149"/>
      <c r="AD46" s="149"/>
      <c r="AE46" s="149"/>
      <c r="AF46" s="149"/>
      <c r="AG46" s="152"/>
      <c r="AH46" s="156" t="s">
        <v>68</v>
      </c>
      <c r="AI46" s="160">
        <f>$K$46 +$M$46 +$O$46 +$Q$46 +$S$46 +$U$46 +$W$46 +$Y$46 +$AA$46 +$AC$46 +$AE$46 +$AG$46</f>
        <v>56</v>
      </c>
      <c r="AJ46" s="162">
        <f>$J$46 +$L$46 +$N$46 +$P$46 +$R$46 +$T$46 +$V$46 +$X$46 +$Z$46 +$AB$46 +$AD$46 +$AF$46</f>
        <v>42</v>
      </c>
      <c r="AK46" s="176">
        <f>SUM($AI$46+$AJ$46)</f>
        <v>98</v>
      </c>
    </row>
    <row r="47" spans="1:37" ht="9.75" customHeight="1">
      <c r="A47" s="118"/>
      <c r="B47" s="136"/>
      <c r="C47" s="134"/>
      <c r="D47" s="134"/>
      <c r="E47" s="134"/>
      <c r="F47" s="134"/>
      <c r="G47" s="134"/>
      <c r="H47" s="137"/>
      <c r="I47" s="142"/>
      <c r="J47" s="148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61">
        <v>0.5</v>
      </c>
      <c r="Y47" s="161">
        <v>2.9</v>
      </c>
      <c r="Z47" s="149"/>
      <c r="AA47" s="149"/>
      <c r="AB47" s="149"/>
      <c r="AC47" s="149"/>
      <c r="AD47" s="149"/>
      <c r="AE47" s="149"/>
      <c r="AF47" s="149"/>
      <c r="AG47" s="152"/>
      <c r="AH47" s="157"/>
      <c r="AI47" s="160">
        <f>$K$47 +$M$47 +$O$47 +$Q$47 +$S$47 +$U$47 +$W$47 +$Y$47 +$AA$47 +$AC$47 +$AE$47 +$AG$47</f>
        <v>2.9</v>
      </c>
      <c r="AJ47" s="162">
        <f>$J$47 +$L$47 +$N$47 +$P$47 +$R$47 +$T$47 +$V$47 +$X$47 +$Z$47 +$AB$47 +$AD$47 +$AF$47</f>
        <v>0.5</v>
      </c>
      <c r="AK47" s="176">
        <f>SUM($AI$47+$AJ$47)</f>
        <v>3.4</v>
      </c>
    </row>
    <row r="48" spans="1:37" ht="9.75" customHeight="1">
      <c r="A48" s="119"/>
      <c r="B48" s="133" t="s">
        <v>69</v>
      </c>
      <c r="C48" s="134"/>
      <c r="D48" s="134"/>
      <c r="E48" s="134"/>
      <c r="F48" s="134"/>
      <c r="G48" s="134"/>
      <c r="H48" s="135" t="s">
        <v>50</v>
      </c>
      <c r="I48" s="142"/>
      <c r="J48" s="148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62">
        <v>5</v>
      </c>
      <c r="W48" s="162">
        <v>6</v>
      </c>
      <c r="X48" s="149"/>
      <c r="Y48" s="149"/>
      <c r="Z48" s="149"/>
      <c r="AA48" s="149"/>
      <c r="AB48" s="149"/>
      <c r="AC48" s="149"/>
      <c r="AD48" s="149"/>
      <c r="AE48" s="149"/>
      <c r="AF48" s="149"/>
      <c r="AG48" s="152"/>
      <c r="AH48" s="156" t="s">
        <v>70</v>
      </c>
      <c r="AI48" s="160">
        <f>$K$48 +$M$48 +$O$48 +$Q$48 +$S$48 +$U$48 +$W$48 +$Y$48 +$AA$48 +$AC$48 +$AE$48 +$AG$48</f>
        <v>6</v>
      </c>
      <c r="AJ48" s="162">
        <f>$J$48 +$L$48 +$N$48 +$P$48 +$R$48 +$T$48 +$V$48 +$X$48 +$Z$48 +$AB$48 +$AD$48 +$AF$48</f>
        <v>5</v>
      </c>
      <c r="AK48" s="176">
        <f>SUM($AI$48+$AJ$48)</f>
        <v>11</v>
      </c>
    </row>
    <row r="49" spans="1:37" ht="9.75" customHeight="1">
      <c r="A49" s="118"/>
      <c r="B49" s="136"/>
      <c r="C49" s="134"/>
      <c r="D49" s="134"/>
      <c r="E49" s="134"/>
      <c r="F49" s="134"/>
      <c r="G49" s="134"/>
      <c r="H49" s="137"/>
      <c r="I49" s="142"/>
      <c r="J49" s="148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61">
        <v>0.06</v>
      </c>
      <c r="W49" s="161">
        <v>0.31</v>
      </c>
      <c r="X49" s="149"/>
      <c r="Y49" s="149"/>
      <c r="Z49" s="149"/>
      <c r="AA49" s="149"/>
      <c r="AB49" s="149"/>
      <c r="AC49" s="149"/>
      <c r="AD49" s="149"/>
      <c r="AE49" s="149"/>
      <c r="AF49" s="149"/>
      <c r="AG49" s="152"/>
      <c r="AH49" s="157"/>
      <c r="AI49" s="160">
        <f>$K$49 +$M$49 +$O$49 +$Q$49 +$S$49 +$U$49 +$W$49 +$Y$49 +$AA$49 +$AC$49 +$AE$49 +$AG$49</f>
        <v>0.31</v>
      </c>
      <c r="AJ49" s="162">
        <f>$J$49 +$L$49 +$N$49 +$P$49 +$R$49 +$T$49 +$V$49 +$X$49 +$Z$49 +$AB$49 +$AD$49 +$AF$49</f>
        <v>0.06</v>
      </c>
      <c r="AK49" s="176">
        <f>SUM($AI$49+$AJ$49)</f>
        <v>0.37</v>
      </c>
    </row>
    <row r="50" spans="1:37" ht="9.75" customHeight="1">
      <c r="A50" s="119"/>
      <c r="B50" s="133" t="s">
        <v>71</v>
      </c>
      <c r="C50" s="134"/>
      <c r="D50" s="134"/>
      <c r="E50" s="134"/>
      <c r="F50" s="134"/>
      <c r="G50" s="134"/>
      <c r="H50" s="135" t="s">
        <v>53</v>
      </c>
      <c r="I50" s="142"/>
      <c r="J50" s="148"/>
      <c r="K50" s="149"/>
      <c r="L50" s="162">
        <v>9.1</v>
      </c>
      <c r="M50" s="162">
        <v>10.92</v>
      </c>
      <c r="N50" s="149"/>
      <c r="O50" s="149"/>
      <c r="P50" s="162">
        <v>9</v>
      </c>
      <c r="Q50" s="162">
        <v>10</v>
      </c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52"/>
      <c r="AH50" s="156" t="s">
        <v>51</v>
      </c>
      <c r="AI50" s="160">
        <f>$K$50 +$M$50 +$O$50 +$Q$50 +$S$50 +$U$50 +$W$50 +$Y$50 +$AA$50 +$AC$50 +$AE$50 +$AG$50</f>
        <v>20.92</v>
      </c>
      <c r="AJ50" s="162">
        <f>$J$50 +$L$50 +$N$50 +$P$50 +$R$50 +$T$50 +$V$50 +$X$50 +$Z$50 +$AB$50 +$AD$50 +$AF$50</f>
        <v>18.100000000000001</v>
      </c>
      <c r="AK50" s="176">
        <f>SUM($AI$50+$AJ$50)</f>
        <v>39.020000000000003</v>
      </c>
    </row>
    <row r="51" spans="1:37" ht="9.75" customHeight="1">
      <c r="A51" s="118"/>
      <c r="B51" s="136"/>
      <c r="C51" s="134"/>
      <c r="D51" s="134"/>
      <c r="E51" s="134"/>
      <c r="F51" s="134"/>
      <c r="G51" s="134"/>
      <c r="H51" s="137"/>
      <c r="I51" s="142"/>
      <c r="J51" s="148"/>
      <c r="K51" s="149"/>
      <c r="L51" s="161">
        <v>0.11799999999999999</v>
      </c>
      <c r="M51" s="161">
        <v>0.55700000000000005</v>
      </c>
      <c r="N51" s="149"/>
      <c r="O51" s="149"/>
      <c r="P51" s="161">
        <v>0.11700000000000001</v>
      </c>
      <c r="Q51" s="161">
        <v>0.51</v>
      </c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52"/>
      <c r="AH51" s="157"/>
      <c r="AI51" s="160">
        <f>$K$51 +$M$51 +$O$51 +$Q$51 +$S$51 +$U$51 +$W$51 +$Y$51 +$AA$51 +$AC$51 +$AE$51 +$AG$51</f>
        <v>1.0670000000000002</v>
      </c>
      <c r="AJ51" s="162">
        <f>$J$51 +$L$51 +$N$51 +$P$51 +$R$51 +$T$51 +$V$51 +$X$51 +$Z$51 +$AB$51 +$AD$51 +$AF$51</f>
        <v>0.23499999999999999</v>
      </c>
      <c r="AK51" s="176">
        <f>SUM($AI$51+$AJ$51)</f>
        <v>1.302</v>
      </c>
    </row>
    <row r="52" spans="1:37" ht="9.75" customHeight="1">
      <c r="A52" s="119"/>
      <c r="B52" s="133" t="s">
        <v>72</v>
      </c>
      <c r="C52" s="134"/>
      <c r="D52" s="134"/>
      <c r="E52" s="134"/>
      <c r="F52" s="134"/>
      <c r="G52" s="134"/>
      <c r="H52" s="135" t="s">
        <v>53</v>
      </c>
      <c r="I52" s="142"/>
      <c r="J52" s="148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62">
        <v>157.59</v>
      </c>
      <c r="AA52" s="162">
        <v>210.12</v>
      </c>
      <c r="AB52" s="149"/>
      <c r="AC52" s="149"/>
      <c r="AD52" s="149"/>
      <c r="AE52" s="149"/>
      <c r="AF52" s="149"/>
      <c r="AG52" s="152"/>
      <c r="AH52" s="156" t="s">
        <v>73</v>
      </c>
      <c r="AI52" s="160">
        <f>$K$52 +$M$52 +$O$52 +$Q$52 +$S$52 +$U$52 +$W$52 +$Y$52 +$AA$52 +$AC$52 +$AE$52 +$AG$52</f>
        <v>210.12</v>
      </c>
      <c r="AJ52" s="162">
        <f>$J$52 +$L$52 +$N$52 +$P$52 +$R$52 +$T$52 +$V$52 +$X$52 +$Z$52 +$AB$52 +$AD$52 +$AF$52</f>
        <v>157.59</v>
      </c>
      <c r="AK52" s="176">
        <f>SUM($AI$52+$AJ$52)</f>
        <v>367.71000000000004</v>
      </c>
    </row>
    <row r="53" spans="1:37" ht="9.75" customHeight="1">
      <c r="A53" s="118"/>
      <c r="B53" s="136"/>
      <c r="C53" s="134"/>
      <c r="D53" s="134"/>
      <c r="E53" s="134"/>
      <c r="F53" s="134"/>
      <c r="G53" s="134"/>
      <c r="H53" s="137"/>
      <c r="I53" s="142"/>
      <c r="J53" s="148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61">
        <v>2.0499999999999998</v>
      </c>
      <c r="AA53" s="161">
        <v>10.72</v>
      </c>
      <c r="AB53" s="149"/>
      <c r="AC53" s="149"/>
      <c r="AD53" s="149"/>
      <c r="AE53" s="149"/>
      <c r="AF53" s="149"/>
      <c r="AG53" s="152"/>
      <c r="AH53" s="157"/>
      <c r="AI53" s="160">
        <f>$K$53 +$M$53 +$O$53 +$Q$53 +$S$53 +$U$53 +$W$53 +$Y$53 +$AA$53 +$AC$53 +$AE$53 +$AG$53</f>
        <v>10.72</v>
      </c>
      <c r="AJ53" s="162">
        <f>$J$53 +$L$53 +$N$53 +$P$53 +$R$53 +$T$53 +$V$53 +$X$53 +$Z$53 +$AB$53 +$AD$53 +$AF$53</f>
        <v>2.0499999999999998</v>
      </c>
      <c r="AK53" s="176">
        <f>SUM($AI$53+$AJ$53)</f>
        <v>12.77</v>
      </c>
    </row>
    <row r="54" spans="1:37" ht="9.75" customHeight="1">
      <c r="A54" s="119"/>
      <c r="B54" s="133" t="s">
        <v>74</v>
      </c>
      <c r="C54" s="134"/>
      <c r="D54" s="134"/>
      <c r="E54" s="134"/>
      <c r="F54" s="134"/>
      <c r="G54" s="134"/>
      <c r="H54" s="135" t="s">
        <v>50</v>
      </c>
      <c r="I54" s="142"/>
      <c r="J54" s="148"/>
      <c r="K54" s="149"/>
      <c r="L54" s="162">
        <v>127.28</v>
      </c>
      <c r="M54" s="162">
        <v>152.74</v>
      </c>
      <c r="N54" s="162">
        <v>110</v>
      </c>
      <c r="O54" s="162">
        <v>122.22</v>
      </c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52"/>
      <c r="AH54" s="156" t="s">
        <v>75</v>
      </c>
      <c r="AI54" s="160">
        <f>$K$54 +$M$54 +$O$54 +$Q$54 +$S$54 +$U$54 +$W$54 +$Y$54 +$AA$54 +$AC$54 +$AE$54 +$AG$54</f>
        <v>274.96000000000004</v>
      </c>
      <c r="AJ54" s="162">
        <f>$J$54 +$L$54 +$N$54 +$P$54 +$R$54 +$T$54 +$V$54 +$X$54 +$Z$54 +$AB$54 +$AD$54 +$AF$54</f>
        <v>237.28</v>
      </c>
      <c r="AK54" s="176">
        <f>SUM($AI$54+$AJ$54)</f>
        <v>512.24</v>
      </c>
    </row>
    <row r="55" spans="1:37" ht="9.75" customHeight="1">
      <c r="A55" s="118"/>
      <c r="B55" s="136"/>
      <c r="C55" s="134"/>
      <c r="D55" s="134"/>
      <c r="E55" s="134"/>
      <c r="F55" s="134"/>
      <c r="G55" s="134"/>
      <c r="H55" s="137"/>
      <c r="I55" s="142"/>
      <c r="J55" s="148"/>
      <c r="K55" s="149"/>
      <c r="L55" s="161">
        <v>1.65</v>
      </c>
      <c r="M55" s="161">
        <v>7.79</v>
      </c>
      <c r="N55" s="161">
        <v>1.43</v>
      </c>
      <c r="O55" s="161">
        <v>6.23</v>
      </c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52"/>
      <c r="AH55" s="157"/>
      <c r="AI55" s="160">
        <f>$K$55 +$M$55 +$O$55 +$Q$55 +$S$55 +$U$55 +$W$55 +$Y$55 +$AA$55 +$AC$55 +$AE$55 +$AG$55</f>
        <v>14.02</v>
      </c>
      <c r="AJ55" s="162">
        <f>$J$55 +$L$55 +$N$55 +$P$55 +$R$55 +$T$55 +$V$55 +$X$55 +$Z$55 +$AB$55 +$AD$55 +$AF$55</f>
        <v>3.08</v>
      </c>
      <c r="AK55" s="176">
        <f>SUM($AI$55+$AJ$55)</f>
        <v>17.100000000000001</v>
      </c>
    </row>
    <row r="56" spans="1:37" ht="9.75" customHeight="1">
      <c r="A56" s="119"/>
      <c r="B56" s="133" t="s">
        <v>76</v>
      </c>
      <c r="C56" s="134"/>
      <c r="D56" s="134"/>
      <c r="E56" s="134"/>
      <c r="F56" s="134"/>
      <c r="G56" s="134"/>
      <c r="H56" s="135" t="s">
        <v>53</v>
      </c>
      <c r="I56" s="142"/>
      <c r="J56" s="148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62">
        <v>16.899999999999999</v>
      </c>
      <c r="W56" s="162">
        <v>20.2</v>
      </c>
      <c r="X56" s="162">
        <v>15</v>
      </c>
      <c r="Y56" s="162">
        <v>20</v>
      </c>
      <c r="Z56" s="162">
        <v>4.3</v>
      </c>
      <c r="AA56" s="162">
        <v>5.8</v>
      </c>
      <c r="AB56" s="149"/>
      <c r="AC56" s="149"/>
      <c r="AD56" s="149"/>
      <c r="AE56" s="149"/>
      <c r="AF56" s="149"/>
      <c r="AG56" s="152"/>
      <c r="AH56" s="156" t="s">
        <v>77</v>
      </c>
      <c r="AI56" s="160">
        <f>$K$56 +$M$56 +$O$56 +$Q$56 +$S$56 +$U$56 +$W$56 +$Y$56 +$AA$56 +$AC$56 +$AE$56 +$AG$56</f>
        <v>46</v>
      </c>
      <c r="AJ56" s="162">
        <f>$J$56 +$L$56 +$N$56 +$P$56 +$R$56 +$T$56 +$V$56 +$X$56 +$Z$56 +$AB$56 +$AD$56 +$AF$56</f>
        <v>36.199999999999996</v>
      </c>
      <c r="AK56" s="176">
        <f>SUM($AI$56+$AJ$56)</f>
        <v>82.199999999999989</v>
      </c>
    </row>
    <row r="57" spans="1:37" ht="9.75" customHeight="1">
      <c r="A57" s="118"/>
      <c r="B57" s="136"/>
      <c r="C57" s="134"/>
      <c r="D57" s="134"/>
      <c r="E57" s="134"/>
      <c r="F57" s="134"/>
      <c r="G57" s="134"/>
      <c r="H57" s="137"/>
      <c r="I57" s="142"/>
      <c r="J57" s="148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61">
        <v>0.2</v>
      </c>
      <c r="W57" s="161">
        <v>1</v>
      </c>
      <c r="X57" s="161">
        <v>0.2</v>
      </c>
      <c r="Y57" s="161">
        <v>1</v>
      </c>
      <c r="Z57" s="161">
        <v>0.1</v>
      </c>
      <c r="AA57" s="161">
        <v>0.3</v>
      </c>
      <c r="AB57" s="149"/>
      <c r="AC57" s="149"/>
      <c r="AD57" s="149"/>
      <c r="AE57" s="149"/>
      <c r="AF57" s="149"/>
      <c r="AG57" s="152"/>
      <c r="AH57" s="157"/>
      <c r="AI57" s="160">
        <f>$K$57 +$M$57 +$O$57 +$Q$57 +$S$57 +$U$57 +$W$57 +$Y$57 +$AA$57 +$AC$57 +$AE$57 +$AG$57</f>
        <v>2.2999999999999998</v>
      </c>
      <c r="AJ57" s="162">
        <f>$J$57 +$L$57 +$N$57 +$P$57 +$R$57 +$T$57 +$V$57 +$X$57 +$Z$57 +$AB$57 +$AD$57 +$AF$57</f>
        <v>0.5</v>
      </c>
      <c r="AK57" s="176">
        <f>SUM($AI$57+$AJ$57)</f>
        <v>2.8</v>
      </c>
    </row>
    <row r="58" spans="1:37" ht="9.75" customHeight="1">
      <c r="A58" s="119"/>
      <c r="B58" s="133" t="s">
        <v>78</v>
      </c>
      <c r="C58" s="134"/>
      <c r="D58" s="134"/>
      <c r="E58" s="134"/>
      <c r="F58" s="134"/>
      <c r="G58" s="134"/>
      <c r="H58" s="135" t="s">
        <v>61</v>
      </c>
      <c r="I58" s="142"/>
      <c r="J58" s="148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62">
        <v>5.4</v>
      </c>
      <c r="Y58" s="162">
        <v>7.2</v>
      </c>
      <c r="Z58" s="149"/>
      <c r="AA58" s="149"/>
      <c r="AB58" s="149"/>
      <c r="AC58" s="149"/>
      <c r="AD58" s="149"/>
      <c r="AE58" s="149"/>
      <c r="AF58" s="149"/>
      <c r="AG58" s="152"/>
      <c r="AH58" s="156" t="s">
        <v>51</v>
      </c>
      <c r="AI58" s="160">
        <f>$K$58 +$M$58 +$O$58 +$Q$58 +$S$58 +$U$58 +$W$58 +$Y$58 +$AA$58 +$AC$58 +$AE$58 +$AG$58</f>
        <v>7.2</v>
      </c>
      <c r="AJ58" s="162">
        <f>$J$58 +$L$58 +$N$58 +$P$58 +$R$58 +$T$58 +$V$58 +$X$58 +$Z$58 +$AB$58 +$AD$58 +$AF$58</f>
        <v>5.4</v>
      </c>
      <c r="AK58" s="176">
        <f>SUM($AI$58+$AJ$58)</f>
        <v>12.600000000000001</v>
      </c>
    </row>
    <row r="59" spans="1:37" ht="9.75" customHeight="1">
      <c r="A59" s="118"/>
      <c r="B59" s="136"/>
      <c r="C59" s="134"/>
      <c r="D59" s="134"/>
      <c r="E59" s="134"/>
      <c r="F59" s="134"/>
      <c r="G59" s="134"/>
      <c r="H59" s="137"/>
      <c r="I59" s="142"/>
      <c r="J59" s="148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61">
        <v>70.2</v>
      </c>
      <c r="Y59" s="161">
        <v>367.2</v>
      </c>
      <c r="Z59" s="149"/>
      <c r="AA59" s="149"/>
      <c r="AB59" s="149"/>
      <c r="AC59" s="149"/>
      <c r="AD59" s="149"/>
      <c r="AE59" s="149"/>
      <c r="AF59" s="149"/>
      <c r="AG59" s="152"/>
      <c r="AH59" s="157"/>
      <c r="AI59" s="160">
        <f>$K$59 +$M$59 +$O$59 +$Q$59 +$S$59 +$U$59 +$W$59 +$Y$59 +$AA$59 +$AC$59 +$AE$59 +$AG$59</f>
        <v>367.2</v>
      </c>
      <c r="AJ59" s="162">
        <f>$J$59 +$L$59 +$N$59 +$P$59 +$R$59 +$T$59 +$V$59 +$X$59 +$Z$59 +$AB$59 +$AD$59 +$AF$59</f>
        <v>70.2</v>
      </c>
      <c r="AK59" s="176">
        <f>SUM($AI$59+$AJ$59)</f>
        <v>437.4</v>
      </c>
    </row>
    <row r="60" spans="1:37" ht="9.75" customHeight="1">
      <c r="A60" s="119"/>
      <c r="B60" s="133" t="s">
        <v>79</v>
      </c>
      <c r="C60" s="134"/>
      <c r="D60" s="134"/>
      <c r="E60" s="134"/>
      <c r="F60" s="134"/>
      <c r="G60" s="134"/>
      <c r="H60" s="135" t="s">
        <v>53</v>
      </c>
      <c r="I60" s="142"/>
      <c r="J60" s="148"/>
      <c r="K60" s="149"/>
      <c r="L60" s="162">
        <v>14.56</v>
      </c>
      <c r="M60" s="162">
        <v>17.47</v>
      </c>
      <c r="N60" s="162">
        <v>7.2</v>
      </c>
      <c r="O60" s="162">
        <v>8</v>
      </c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62">
        <v>20</v>
      </c>
      <c r="AC60" s="162">
        <v>20</v>
      </c>
      <c r="AD60" s="149"/>
      <c r="AE60" s="149"/>
      <c r="AF60" s="149"/>
      <c r="AG60" s="152"/>
      <c r="AH60" s="156" t="s">
        <v>51</v>
      </c>
      <c r="AI60" s="160">
        <f>$K$60 +$M$60 +$O$60 +$Q$60 +$S$60 +$U$60 +$W$60 +$Y$60 +$AA$60 +$AC$60 +$AE$60 +$AG$60</f>
        <v>45.47</v>
      </c>
      <c r="AJ60" s="162">
        <f>$J$60 +$L$60 +$N$60 +$P$60 +$R$60 +$T$60 +$V$60 +$X$60 +$Z$60 +$AB$60 +$AD$60 +$AF$60</f>
        <v>41.760000000000005</v>
      </c>
      <c r="AK60" s="176">
        <f>SUM($AI$60+$AJ$60)</f>
        <v>87.23</v>
      </c>
    </row>
    <row r="61" spans="1:37" ht="9.75" customHeight="1">
      <c r="A61" s="118"/>
      <c r="B61" s="136"/>
      <c r="C61" s="134"/>
      <c r="D61" s="134"/>
      <c r="E61" s="134"/>
      <c r="F61" s="134"/>
      <c r="G61" s="134"/>
      <c r="H61" s="137"/>
      <c r="I61" s="142"/>
      <c r="J61" s="148"/>
      <c r="K61" s="149"/>
      <c r="L61" s="161">
        <v>0.19</v>
      </c>
      <c r="M61" s="161">
        <v>0.89</v>
      </c>
      <c r="N61" s="161">
        <v>0.09</v>
      </c>
      <c r="O61" s="161">
        <v>0.41</v>
      </c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61">
        <v>0.26</v>
      </c>
      <c r="AC61" s="161">
        <v>1.02</v>
      </c>
      <c r="AD61" s="149"/>
      <c r="AE61" s="149"/>
      <c r="AF61" s="149"/>
      <c r="AG61" s="152"/>
      <c r="AH61" s="157"/>
      <c r="AI61" s="160">
        <f>$K$61 +$M$61 +$O$61 +$Q$61 +$S$61 +$U$61 +$W$61 +$Y$61 +$AA$61 +$AC$61 +$AE$61 +$AG$61</f>
        <v>2.3200000000000003</v>
      </c>
      <c r="AJ61" s="162">
        <f>$J$61 +$L$61 +$N$61 +$P$61 +$R$61 +$T$61 +$V$61 +$X$61 +$Z$61 +$AB$61 +$AD$61 +$AF$61</f>
        <v>0.54</v>
      </c>
      <c r="AK61" s="176">
        <f>SUM($AI$61+$AJ$61)</f>
        <v>2.8600000000000003</v>
      </c>
    </row>
    <row r="62" spans="1:37" ht="9.75" customHeight="1">
      <c r="A62" s="119"/>
      <c r="B62" s="133" t="s">
        <v>80</v>
      </c>
      <c r="C62" s="134"/>
      <c r="D62" s="134"/>
      <c r="E62" s="134"/>
      <c r="F62" s="134"/>
      <c r="G62" s="134"/>
      <c r="H62" s="135" t="s">
        <v>53</v>
      </c>
      <c r="I62" s="142"/>
      <c r="J62" s="148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62">
        <v>1.75</v>
      </c>
      <c r="W62" s="162">
        <v>2.1</v>
      </c>
      <c r="X62" s="162">
        <v>2.1</v>
      </c>
      <c r="Y62" s="162">
        <v>2.8</v>
      </c>
      <c r="Z62" s="149"/>
      <c r="AA62" s="149"/>
      <c r="AB62" s="149"/>
      <c r="AC62" s="149"/>
      <c r="AD62" s="162">
        <v>1</v>
      </c>
      <c r="AE62" s="162">
        <v>1</v>
      </c>
      <c r="AF62" s="149"/>
      <c r="AG62" s="152"/>
      <c r="AH62" s="156" t="s">
        <v>51</v>
      </c>
      <c r="AI62" s="160">
        <f>$K$62 +$M$62 +$O$62 +$Q$62 +$S$62 +$U$62 +$W$62 +$Y$62 +$AA$62 +$AC$62 +$AE$62 +$AG$62</f>
        <v>5.9</v>
      </c>
      <c r="AJ62" s="162">
        <f>$J$62 +$L$62 +$N$62 +$P$62 +$R$62 +$T$62 +$V$62 +$X$62 +$Z$62 +$AB$62 +$AD$62 +$AF$62</f>
        <v>4.8499999999999996</v>
      </c>
      <c r="AK62" s="176">
        <f>SUM($AI$62+$AJ$62)</f>
        <v>10.75</v>
      </c>
    </row>
    <row r="63" spans="1:37" ht="9.75" customHeight="1">
      <c r="A63" s="118"/>
      <c r="B63" s="136"/>
      <c r="C63" s="134"/>
      <c r="D63" s="134"/>
      <c r="E63" s="134"/>
      <c r="F63" s="134"/>
      <c r="G63" s="134"/>
      <c r="H63" s="137"/>
      <c r="I63" s="142"/>
      <c r="J63" s="148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61">
        <v>2.3E-2</v>
      </c>
      <c r="W63" s="161">
        <v>0.107</v>
      </c>
      <c r="X63" s="161">
        <v>2.7E-2</v>
      </c>
      <c r="Y63" s="161">
        <v>0.14299999999999999</v>
      </c>
      <c r="Z63" s="149"/>
      <c r="AA63" s="149"/>
      <c r="AB63" s="149"/>
      <c r="AC63" s="149"/>
      <c r="AD63" s="161">
        <v>1.2999999999999999E-2</v>
      </c>
      <c r="AE63" s="161">
        <v>5.0999999999999997E-2</v>
      </c>
      <c r="AF63" s="149"/>
      <c r="AG63" s="152"/>
      <c r="AH63" s="157"/>
      <c r="AI63" s="160">
        <f>$K$63 +$M$63 +$O$63 +$Q$63 +$S$63 +$U$63 +$W$63 +$Y$63 +$AA$63 +$AC$63 +$AE$63 +$AG$63</f>
        <v>0.30099999999999999</v>
      </c>
      <c r="AJ63" s="162">
        <f>$J$63 +$L$63 +$N$63 +$P$63 +$R$63 +$T$63 +$V$63 +$X$63 +$Z$63 +$AB$63 +$AD$63 +$AF$63</f>
        <v>6.3E-2</v>
      </c>
      <c r="AK63" s="176">
        <f>SUM($AI$63+$AJ$63)</f>
        <v>0.36399999999999999</v>
      </c>
    </row>
    <row r="64" spans="1:37" ht="9.75" customHeight="1">
      <c r="A64" s="119"/>
      <c r="B64" s="133" t="s">
        <v>81</v>
      </c>
      <c r="C64" s="134"/>
      <c r="D64" s="134"/>
      <c r="E64" s="134"/>
      <c r="F64" s="134"/>
      <c r="G64" s="134"/>
      <c r="H64" s="135" t="s">
        <v>53</v>
      </c>
      <c r="I64" s="142"/>
      <c r="J64" s="148"/>
      <c r="K64" s="149"/>
      <c r="L64" s="149"/>
      <c r="M64" s="149"/>
      <c r="N64" s="149"/>
      <c r="O64" s="149"/>
      <c r="P64" s="149"/>
      <c r="Q64" s="149"/>
      <c r="R64" s="162">
        <v>22</v>
      </c>
      <c r="S64" s="162">
        <v>33</v>
      </c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52"/>
      <c r="AH64" s="156" t="s">
        <v>82</v>
      </c>
      <c r="AI64" s="160">
        <f>$K$64 +$M$64 +$O$64 +$Q$64 +$S$64 +$U$64 +$W$64 +$Y$64 +$AA$64 +$AC$64 +$AE$64 +$AG$64</f>
        <v>33</v>
      </c>
      <c r="AJ64" s="162">
        <f>$J$64 +$L$64 +$N$64 +$P$64 +$R$64 +$T$64 +$V$64 +$X$64 +$Z$64 +$AB$64 +$AD$64 +$AF$64</f>
        <v>22</v>
      </c>
      <c r="AK64" s="176">
        <f>SUM($AI$64+$AJ$64)</f>
        <v>55</v>
      </c>
    </row>
    <row r="65" spans="1:37" ht="9.75" customHeight="1">
      <c r="A65" s="118"/>
      <c r="B65" s="136"/>
      <c r="C65" s="134"/>
      <c r="D65" s="134"/>
      <c r="E65" s="134"/>
      <c r="F65" s="134"/>
      <c r="G65" s="134"/>
      <c r="H65" s="137"/>
      <c r="I65" s="142"/>
      <c r="J65" s="148"/>
      <c r="K65" s="149"/>
      <c r="L65" s="149"/>
      <c r="M65" s="149"/>
      <c r="N65" s="149"/>
      <c r="O65" s="149"/>
      <c r="P65" s="149"/>
      <c r="Q65" s="149"/>
      <c r="R65" s="161">
        <v>0.3</v>
      </c>
      <c r="S65" s="161">
        <v>1.7</v>
      </c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52"/>
      <c r="AH65" s="157"/>
      <c r="AI65" s="160">
        <f>$K$65 +$M$65 +$O$65 +$Q$65 +$S$65 +$U$65 +$W$65 +$Y$65 +$AA$65 +$AC$65 +$AE$65 +$AG$65</f>
        <v>1.7</v>
      </c>
      <c r="AJ65" s="162">
        <f>$J$65 +$L$65 +$N$65 +$P$65 +$R$65 +$T$65 +$V$65 +$X$65 +$Z$65 +$AB$65 +$AD$65 +$AF$65</f>
        <v>0.3</v>
      </c>
      <c r="AK65" s="176">
        <f>SUM($AI$65+$AJ$65)</f>
        <v>2</v>
      </c>
    </row>
    <row r="66" spans="1:37" ht="9.75" customHeight="1">
      <c r="A66" s="119"/>
      <c r="B66" s="133" t="s">
        <v>83</v>
      </c>
      <c r="C66" s="134"/>
      <c r="D66" s="134"/>
      <c r="E66" s="134"/>
      <c r="F66" s="134"/>
      <c r="G66" s="134"/>
      <c r="H66" s="135" t="s">
        <v>53</v>
      </c>
      <c r="I66" s="142"/>
      <c r="J66" s="148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62">
        <v>8.4</v>
      </c>
      <c r="Y66" s="162">
        <v>11.2</v>
      </c>
      <c r="Z66" s="149"/>
      <c r="AA66" s="149"/>
      <c r="AB66" s="149"/>
      <c r="AC66" s="149"/>
      <c r="AD66" s="149"/>
      <c r="AE66" s="149"/>
      <c r="AF66" s="149"/>
      <c r="AG66" s="152"/>
      <c r="AH66" s="156" t="s">
        <v>51</v>
      </c>
      <c r="AI66" s="160">
        <f>$K$66 +$M$66 +$O$66 +$Q$66 +$S$66 +$U$66 +$W$66 +$Y$66 +$AA$66 +$AC$66 +$AE$66 +$AG$66</f>
        <v>11.2</v>
      </c>
      <c r="AJ66" s="162">
        <f>$J$66 +$L$66 +$N$66 +$P$66 +$R$66 +$T$66 +$V$66 +$X$66 +$Z$66 +$AB$66 +$AD$66 +$AF$66</f>
        <v>8.4</v>
      </c>
      <c r="AK66" s="176">
        <f>SUM($AI$66+$AJ$66)</f>
        <v>19.600000000000001</v>
      </c>
    </row>
    <row r="67" spans="1:37" ht="9.75" customHeight="1">
      <c r="A67" s="118"/>
      <c r="B67" s="136"/>
      <c r="C67" s="134"/>
      <c r="D67" s="134"/>
      <c r="E67" s="134"/>
      <c r="F67" s="134"/>
      <c r="G67" s="134"/>
      <c r="H67" s="137"/>
      <c r="I67" s="142"/>
      <c r="J67" s="148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61">
        <v>0.109</v>
      </c>
      <c r="Y67" s="161">
        <v>0.57099999999999995</v>
      </c>
      <c r="Z67" s="149"/>
      <c r="AA67" s="149"/>
      <c r="AB67" s="149"/>
      <c r="AC67" s="149"/>
      <c r="AD67" s="149"/>
      <c r="AE67" s="149"/>
      <c r="AF67" s="149"/>
      <c r="AG67" s="152"/>
      <c r="AH67" s="157"/>
      <c r="AI67" s="160">
        <f>$K$67 +$M$67 +$O$67 +$Q$67 +$S$67 +$U$67 +$W$67 +$Y$67 +$AA$67 +$AC$67 +$AE$67 +$AG$67</f>
        <v>0.57099999999999995</v>
      </c>
      <c r="AJ67" s="162">
        <f>$J$67 +$L$67 +$N$67 +$P$67 +$R$67 +$T$67 +$V$67 +$X$67 +$Z$67 +$AB$67 +$AD$67 +$AF$67</f>
        <v>0.109</v>
      </c>
      <c r="AK67" s="176">
        <f>SUM($AI$67+$AJ$67)</f>
        <v>0.67999999999999994</v>
      </c>
    </row>
    <row r="68" spans="1:37" ht="9.75" customHeight="1">
      <c r="A68" s="119"/>
      <c r="B68" s="133" t="s">
        <v>46</v>
      </c>
      <c r="C68" s="134"/>
      <c r="D68" s="134"/>
      <c r="E68" s="134"/>
      <c r="F68" s="134"/>
      <c r="G68" s="134"/>
      <c r="H68" s="135" t="s">
        <v>53</v>
      </c>
      <c r="I68" s="142"/>
      <c r="J68" s="148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62">
        <v>50</v>
      </c>
      <c r="AG68" s="170">
        <v>90</v>
      </c>
      <c r="AH68" s="156" t="s">
        <v>84</v>
      </c>
      <c r="AI68" s="160">
        <f>$K$68 +$M$68 +$O$68 +$Q$68 +$S$68 +$U$68 +$W$68 +$Y$68 +$AA$68 +$AC$68 +$AE$68 +$AG$68</f>
        <v>90</v>
      </c>
      <c r="AJ68" s="162">
        <f>$J$68 +$L$68 +$N$68 +$P$68 +$R$68 +$T$68 +$V$68 +$X$68 +$Z$68 +$AB$68 +$AD$68 +$AF$68</f>
        <v>50</v>
      </c>
      <c r="AK68" s="176">
        <f>SUM($AI$68+$AJ$68)</f>
        <v>140</v>
      </c>
    </row>
    <row r="69" spans="1:37" ht="9.75" customHeight="1" thickBot="1">
      <c r="A69" s="118"/>
      <c r="B69" s="138"/>
      <c r="C69" s="139"/>
      <c r="D69" s="139"/>
      <c r="E69" s="184"/>
      <c r="F69" s="184"/>
      <c r="G69" s="184"/>
      <c r="H69" s="185"/>
      <c r="I69" s="191"/>
      <c r="J69" s="192"/>
      <c r="K69" s="186"/>
      <c r="L69" s="186"/>
      <c r="M69" s="186"/>
      <c r="N69" s="150"/>
      <c r="O69" s="150"/>
      <c r="P69" s="150"/>
      <c r="Q69" s="150"/>
      <c r="R69" s="186"/>
      <c r="S69" s="186"/>
      <c r="T69" s="186"/>
      <c r="U69" s="186"/>
      <c r="V69" s="186"/>
      <c r="W69" s="186"/>
      <c r="X69" s="186"/>
      <c r="Y69" s="186"/>
      <c r="Z69" s="186"/>
      <c r="AA69" s="150"/>
      <c r="AB69" s="150"/>
      <c r="AC69" s="150"/>
      <c r="AD69" s="150"/>
      <c r="AE69" s="150"/>
      <c r="AF69" s="168">
        <v>0.65</v>
      </c>
      <c r="AG69" s="169">
        <v>4.59</v>
      </c>
      <c r="AH69" s="158"/>
      <c r="AI69" s="172">
        <f>$K$69 +$M$69 +$O$69 +$Q$69 +$S$69 +$U$69 +$W$69 +$Y$69 +$AA$69 +$AC$69 +$AE$69 +$AG$69</f>
        <v>4.59</v>
      </c>
      <c r="AJ69" s="174">
        <f>$J$69 +$L$69 +$N$69 +$P$69 +$R$69 +$T$69 +$V$69 +$X$69 +$Z$69 +$AB$69 +$AD$69 +$AF$69</f>
        <v>0.65</v>
      </c>
      <c r="AK69" s="177">
        <f>SUM($AI$69+$AJ$69)</f>
        <v>5.24</v>
      </c>
    </row>
    <row r="70" spans="1:37" ht="12.75" customHeight="1">
      <c r="A70" s="15"/>
      <c r="B70" s="179" t="s">
        <v>85</v>
      </c>
      <c r="C70" s="180"/>
      <c r="D70" s="180"/>
      <c r="E70" s="178"/>
      <c r="F70" s="178"/>
      <c r="G70" s="178"/>
      <c r="H70" s="178"/>
      <c r="I70" s="187"/>
      <c r="J70" s="188"/>
      <c r="K70" s="188"/>
      <c r="L70" s="188"/>
      <c r="M70" s="188"/>
      <c r="N70" s="15"/>
      <c r="O70" s="179" t="s">
        <v>88</v>
      </c>
      <c r="P70" s="179"/>
      <c r="Q70" s="179"/>
      <c r="R70" s="178"/>
      <c r="S70" s="178"/>
      <c r="T70" s="178"/>
      <c r="U70" s="178"/>
      <c r="V70" s="187"/>
      <c r="W70" s="188"/>
      <c r="X70" s="188"/>
      <c r="Y70" s="188"/>
      <c r="Z70" s="188"/>
      <c r="AA70" s="15"/>
      <c r="AB70" s="15"/>
      <c r="AC70" s="15"/>
      <c r="AD70" s="15"/>
      <c r="AE70" s="15"/>
      <c r="AF70" s="15"/>
      <c r="AG70" s="15"/>
    </row>
    <row r="71" spans="1:37" ht="12.75" customHeight="1">
      <c r="A71" s="15"/>
      <c r="B71" s="181"/>
      <c r="C71" s="181"/>
      <c r="D71" s="181"/>
      <c r="E71" s="121"/>
      <c r="F71" s="121"/>
      <c r="G71" s="121"/>
      <c r="H71" s="121"/>
      <c r="I71" s="190"/>
      <c r="J71" s="190"/>
      <c r="K71" s="190"/>
      <c r="L71" s="190"/>
      <c r="M71" s="190"/>
      <c r="N71" s="15"/>
      <c r="O71" s="183"/>
      <c r="P71" s="183"/>
      <c r="Q71" s="183"/>
      <c r="R71" s="121"/>
      <c r="S71" s="121"/>
      <c r="T71" s="121"/>
      <c r="U71" s="121"/>
      <c r="V71" s="190"/>
      <c r="W71" s="190"/>
      <c r="X71" s="190"/>
      <c r="Y71" s="190"/>
      <c r="Z71" s="190"/>
      <c r="AA71" s="15"/>
      <c r="AB71" s="15"/>
      <c r="AC71" s="15"/>
      <c r="AD71" s="15"/>
      <c r="AE71" s="15"/>
      <c r="AF71" s="15"/>
      <c r="AG71" s="15"/>
    </row>
    <row r="72" spans="1:37" ht="12.75" customHeight="1">
      <c r="A72" s="15"/>
      <c r="B72" s="182"/>
      <c r="C72" s="182"/>
      <c r="D72" s="182"/>
      <c r="E72" s="15"/>
      <c r="F72" s="194" t="s">
        <v>90</v>
      </c>
      <c r="G72" s="193"/>
      <c r="H72" s="15"/>
      <c r="I72" s="15"/>
      <c r="J72" s="98" t="s">
        <v>91</v>
      </c>
      <c r="K72" s="15"/>
      <c r="L72" s="15"/>
      <c r="M72" s="15"/>
      <c r="N72" s="15"/>
      <c r="O72" s="182"/>
      <c r="P72" s="182"/>
      <c r="Q72" s="182"/>
      <c r="R72" s="15"/>
      <c r="S72" s="194" t="s">
        <v>90</v>
      </c>
      <c r="T72" s="193"/>
      <c r="U72" s="15"/>
      <c r="V72" s="15"/>
      <c r="W72" s="98" t="s">
        <v>91</v>
      </c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7" ht="12.75" customHeight="1">
      <c r="A73" s="15"/>
      <c r="B73" s="183" t="s">
        <v>86</v>
      </c>
      <c r="C73" s="181"/>
      <c r="D73" s="181"/>
      <c r="E73" s="120"/>
      <c r="F73" s="120"/>
      <c r="G73" s="120"/>
      <c r="H73" s="120"/>
      <c r="I73" s="195" t="s">
        <v>92</v>
      </c>
      <c r="J73" s="189"/>
      <c r="K73" s="189"/>
      <c r="L73" s="189"/>
      <c r="M73" s="189"/>
      <c r="N73" s="15"/>
      <c r="O73" s="183" t="s">
        <v>89</v>
      </c>
      <c r="P73" s="181"/>
      <c r="Q73" s="181"/>
      <c r="R73" s="120"/>
      <c r="S73" s="120"/>
      <c r="T73" s="120"/>
      <c r="U73" s="120"/>
      <c r="V73" s="195" t="s">
        <v>93</v>
      </c>
      <c r="W73" s="189"/>
      <c r="X73" s="189"/>
      <c r="Y73" s="189"/>
      <c r="Z73" s="189"/>
      <c r="AA73" s="15"/>
      <c r="AB73" s="15"/>
      <c r="AC73" s="15"/>
      <c r="AD73" s="15"/>
      <c r="AE73" s="15"/>
      <c r="AF73" s="15"/>
      <c r="AG73" s="15"/>
    </row>
    <row r="74" spans="1:37" ht="12.75" customHeight="1">
      <c r="A74" s="15"/>
      <c r="B74" s="181"/>
      <c r="C74" s="181"/>
      <c r="D74" s="181"/>
      <c r="E74" s="121"/>
      <c r="F74" s="121"/>
      <c r="G74" s="121"/>
      <c r="H74" s="121"/>
      <c r="I74" s="190"/>
      <c r="J74" s="190"/>
      <c r="K74" s="190"/>
      <c r="L74" s="190"/>
      <c r="M74" s="190"/>
      <c r="N74" s="15"/>
      <c r="O74" s="181"/>
      <c r="P74" s="181"/>
      <c r="Q74" s="181"/>
      <c r="R74" s="121"/>
      <c r="S74" s="121"/>
      <c r="T74" s="121"/>
      <c r="U74" s="121"/>
      <c r="V74" s="190"/>
      <c r="W74" s="190"/>
      <c r="X74" s="190"/>
      <c r="Y74" s="190"/>
      <c r="Z74" s="190"/>
      <c r="AA74" s="15"/>
      <c r="AB74" s="15"/>
      <c r="AC74" s="15"/>
      <c r="AD74" s="15"/>
      <c r="AE74" s="15"/>
      <c r="AF74" s="15"/>
      <c r="AG74" s="15"/>
    </row>
    <row r="75" spans="1:37" ht="12.75" customHeight="1">
      <c r="A75" s="15"/>
      <c r="B75" s="182"/>
      <c r="C75" s="182"/>
      <c r="D75" s="182"/>
      <c r="E75" s="15"/>
      <c r="F75" s="194" t="s">
        <v>90</v>
      </c>
      <c r="G75" s="193"/>
      <c r="H75" s="15"/>
      <c r="I75" s="15"/>
      <c r="J75" s="98" t="s">
        <v>91</v>
      </c>
      <c r="K75" s="15"/>
      <c r="L75" s="15"/>
      <c r="M75" s="15"/>
      <c r="N75" s="15"/>
      <c r="O75" s="182"/>
      <c r="P75" s="182"/>
      <c r="Q75" s="182"/>
      <c r="R75" s="15"/>
      <c r="S75" s="194" t="s">
        <v>90</v>
      </c>
      <c r="T75" s="193"/>
      <c r="U75" s="15"/>
      <c r="V75" s="15"/>
      <c r="W75" s="98" t="s">
        <v>91</v>
      </c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7" ht="12.75" customHeight="1">
      <c r="A76" s="15"/>
      <c r="B76" s="183" t="s">
        <v>87</v>
      </c>
      <c r="C76" s="181"/>
      <c r="D76" s="181"/>
      <c r="E76" s="120"/>
      <c r="F76" s="120"/>
      <c r="G76" s="120"/>
      <c r="H76" s="120"/>
      <c r="I76" s="195"/>
      <c r="J76" s="189"/>
      <c r="K76" s="189"/>
      <c r="L76" s="189"/>
      <c r="M76" s="189"/>
      <c r="N76" s="15"/>
      <c r="O76" s="182"/>
      <c r="P76" s="182"/>
      <c r="Q76" s="182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7" ht="12.75" customHeight="1">
      <c r="A77" s="15"/>
      <c r="B77" s="181"/>
      <c r="C77" s="181"/>
      <c r="D77" s="181"/>
      <c r="E77" s="120"/>
      <c r="F77" s="120"/>
      <c r="G77" s="120"/>
      <c r="H77" s="120"/>
      <c r="I77" s="189"/>
      <c r="J77" s="189"/>
      <c r="K77" s="189"/>
      <c r="L77" s="189"/>
      <c r="M77" s="189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7" ht="12.75" customHeight="1">
      <c r="A78" s="15"/>
      <c r="B78" s="181"/>
      <c r="C78" s="181"/>
      <c r="D78" s="181"/>
      <c r="E78" s="121"/>
      <c r="F78" s="121"/>
      <c r="G78" s="121"/>
      <c r="H78" s="121"/>
      <c r="I78" s="190"/>
      <c r="J78" s="190"/>
      <c r="K78" s="190"/>
      <c r="L78" s="190"/>
      <c r="M78" s="190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7" ht="12.75" customHeight="1">
      <c r="A79" s="15"/>
      <c r="B79" s="15"/>
      <c r="C79" s="15"/>
      <c r="D79" s="15"/>
      <c r="E79" s="15"/>
      <c r="F79" s="194" t="s">
        <v>90</v>
      </c>
      <c r="G79" s="193"/>
      <c r="H79" s="15"/>
      <c r="I79" s="15"/>
      <c r="J79" s="98" t="s">
        <v>91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7" ht="12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1:33" ht="12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</row>
  </sheetData>
  <mergeCells count="209">
    <mergeCell ref="F79:G79"/>
    <mergeCell ref="V73:Z74"/>
    <mergeCell ref="F75:G75"/>
    <mergeCell ref="S75:T75"/>
    <mergeCell ref="B76:D78"/>
    <mergeCell ref="E76:H78"/>
    <mergeCell ref="I76:M78"/>
    <mergeCell ref="F72:G72"/>
    <mergeCell ref="S72:T72"/>
    <mergeCell ref="B73:D74"/>
    <mergeCell ref="E73:H74"/>
    <mergeCell ref="I73:M74"/>
    <mergeCell ref="O73:Q74"/>
    <mergeCell ref="R73:U74"/>
    <mergeCell ref="AE20:AE22"/>
    <mergeCell ref="AF20:AF22"/>
    <mergeCell ref="AG20:AG22"/>
    <mergeCell ref="B70:D71"/>
    <mergeCell ref="E70:H71"/>
    <mergeCell ref="I70:M71"/>
    <mergeCell ref="O70:Q71"/>
    <mergeCell ref="R70:U71"/>
    <mergeCell ref="V70:Z71"/>
    <mergeCell ref="Y20:Y22"/>
    <mergeCell ref="Z20:Z22"/>
    <mergeCell ref="AA20:AA22"/>
    <mergeCell ref="AB20:AB22"/>
    <mergeCell ref="AC20:AC22"/>
    <mergeCell ref="AD20:AD22"/>
    <mergeCell ref="S20:S22"/>
    <mergeCell ref="T20:T22"/>
    <mergeCell ref="U20:U22"/>
    <mergeCell ref="V20:V22"/>
    <mergeCell ref="W20:W22"/>
    <mergeCell ref="X20:X22"/>
    <mergeCell ref="AF17:AG19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T17:U19"/>
    <mergeCell ref="V17:W19"/>
    <mergeCell ref="X17:Y19"/>
    <mergeCell ref="Z17:AA19"/>
    <mergeCell ref="AB17:AC19"/>
    <mergeCell ref="AD17:AE19"/>
    <mergeCell ref="AH15:AH22"/>
    <mergeCell ref="AI15:AK15"/>
    <mergeCell ref="J16:K16"/>
    <mergeCell ref="L16:U16"/>
    <mergeCell ref="V16:AG16"/>
    <mergeCell ref="AI16:AI22"/>
    <mergeCell ref="AJ16:AJ22"/>
    <mergeCell ref="AK16:AK22"/>
    <mergeCell ref="J17:K19"/>
    <mergeCell ref="L17:M19"/>
    <mergeCell ref="C14:E14"/>
    <mergeCell ref="F14:G14"/>
    <mergeCell ref="H14:I14"/>
    <mergeCell ref="J14:K14"/>
    <mergeCell ref="C15:G22"/>
    <mergeCell ref="H15:I22"/>
    <mergeCell ref="J15:AG15"/>
    <mergeCell ref="N17:O19"/>
    <mergeCell ref="P17:Q19"/>
    <mergeCell ref="R17:S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AH60:AH61"/>
    <mergeCell ref="AH62:AH63"/>
    <mergeCell ref="AH64:AH65"/>
    <mergeCell ref="AH66:AH67"/>
    <mergeCell ref="AH68:AH69"/>
    <mergeCell ref="C23:G23"/>
    <mergeCell ref="H23:I23"/>
    <mergeCell ref="C24:G24"/>
    <mergeCell ref="H24:I25"/>
    <mergeCell ref="C25:G25"/>
    <mergeCell ref="AH48:AH49"/>
    <mergeCell ref="AH50:AH51"/>
    <mergeCell ref="AH52:AH53"/>
    <mergeCell ref="AH54:AH55"/>
    <mergeCell ref="AH56:AH57"/>
    <mergeCell ref="AH58:AH59"/>
    <mergeCell ref="AH36:AH37"/>
    <mergeCell ref="AH38:AH39"/>
    <mergeCell ref="AH40:AH41"/>
    <mergeCell ref="AH42:AH43"/>
    <mergeCell ref="AH44:AH45"/>
    <mergeCell ref="AH46:AH47"/>
    <mergeCell ref="AH24:AH25"/>
    <mergeCell ref="AH26:AH27"/>
    <mergeCell ref="AH28:AH29"/>
    <mergeCell ref="AH30:AH31"/>
    <mergeCell ref="AH32:AH33"/>
    <mergeCell ref="AH34:AH3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2022-09-15T06:17:39Z</dcterms:modified>
</cp:coreProperties>
</file>